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91" activeTab="0"/>
  </bookViews>
  <sheets>
    <sheet name="części 1-15" sheetId="1" r:id="rId1"/>
  </sheets>
  <definedNames/>
  <calcPr fullCalcOnLoad="1"/>
</workbook>
</file>

<file path=xl/sharedStrings.xml><?xml version="1.0" encoding="utf-8"?>
<sst xmlns="http://schemas.openxmlformats.org/spreadsheetml/2006/main" count="651" uniqueCount="238">
  <si>
    <t>Opis przedmiotu zamówienia</t>
  </si>
  <si>
    <t xml:space="preserve">opis produktu oferowanego (należy odnieśc się do każdego parametru wskazanego w opisie przedmiotu zamówienia </t>
  </si>
  <si>
    <t xml:space="preserve">producent, klasa medyczna, nr katalogowy, nazwa handlowa (tożsama z nazwą która będzie widniała na fakturze </t>
  </si>
  <si>
    <t>jednostka miary</t>
  </si>
  <si>
    <t>Ilość</t>
  </si>
  <si>
    <t>cena jednostkowa netto</t>
  </si>
  <si>
    <t>wartosć netto</t>
  </si>
  <si>
    <t>Stawka             Vat %</t>
  </si>
  <si>
    <t>vat</t>
  </si>
  <si>
    <t>cena jednostkowa brutto</t>
  </si>
  <si>
    <t xml:space="preserve">wartość brutto </t>
  </si>
  <si>
    <t>1.</t>
  </si>
  <si>
    <t>szt.</t>
  </si>
  <si>
    <t>2.</t>
  </si>
  <si>
    <t xml:space="preserve">Wartość netto </t>
  </si>
  <si>
    <t>Wartość VAT</t>
  </si>
  <si>
    <t>Wartość brutto</t>
  </si>
  <si>
    <t xml:space="preserve">producent, klasa medyczna - jeżeli dotyczy , nr katalogowy, nazwa handlowa (tożsama z nazwą która będzie widniała na fakturze </t>
  </si>
  <si>
    <t>litr</t>
  </si>
  <si>
    <t>część nr 3</t>
  </si>
  <si>
    <t xml:space="preserve">Mikrokuwety do oznaczania poziomu glukozy u noworodków kompatybilne z posiadanym przez szpital aparatem Hemocue 1op=100 sztuk </t>
  </si>
  <si>
    <t>op</t>
  </si>
  <si>
    <t>część nr 5</t>
  </si>
  <si>
    <t xml:space="preserve">Test do przeprowadzania badania odpływu wód płodowych ( wymazówka nasączona - Idykator - nitrazyna o barwie żółtej ) </t>
  </si>
  <si>
    <t>część nr 6</t>
  </si>
  <si>
    <t>Asortyment kompatybilny z posiadanym przez szpital aparatem AQT 90</t>
  </si>
  <si>
    <t xml:space="preserve">Troponin T Test Kit . </t>
  </si>
  <si>
    <t xml:space="preserve">10 kaset +kalibrator </t>
  </si>
  <si>
    <t xml:space="preserve">CRP Test Kit . </t>
  </si>
  <si>
    <t>3.</t>
  </si>
  <si>
    <t>D-Dimer Test Kit .</t>
  </si>
  <si>
    <t>4.</t>
  </si>
  <si>
    <t>Reagent Pack</t>
  </si>
  <si>
    <t>5.</t>
  </si>
  <si>
    <t xml:space="preserve">Thermal Paper .Opakowanie 8 rolek. </t>
  </si>
  <si>
    <t>op.</t>
  </si>
  <si>
    <t>6.</t>
  </si>
  <si>
    <t>LQC CRP 1 . Opakowanie 6 ampułek .</t>
  </si>
  <si>
    <t>7.</t>
  </si>
  <si>
    <t>LQC CRP 2. Opakowanie 6 ampułek .</t>
  </si>
  <si>
    <t>8.</t>
  </si>
  <si>
    <t>LQC TnT Check 1 . Opakowanie 6 ampułek.</t>
  </si>
  <si>
    <t>9.</t>
  </si>
  <si>
    <t>LQC TnT Check 2. Opakowanie 6 ampułek.</t>
  </si>
  <si>
    <t>10.</t>
  </si>
  <si>
    <t>LQC TnT Check 3. Opakowanie 6 ampułek.</t>
  </si>
  <si>
    <t>11.</t>
  </si>
  <si>
    <t>LQC D- dimer check 1.Poziom 1. Opakowanie 6 ampułek.</t>
  </si>
  <si>
    <t>12.</t>
  </si>
  <si>
    <t>LQC D- dimer check 1.Poziom 2. Opakowanie 6 ampułek.</t>
  </si>
  <si>
    <t>13.</t>
  </si>
  <si>
    <t>Cleaning solutions. Opakowanie 6 ampułek.</t>
  </si>
  <si>
    <t>14.</t>
  </si>
  <si>
    <t xml:space="preserve">Blank catrige. </t>
  </si>
  <si>
    <t>część nr 7</t>
  </si>
  <si>
    <t>Ilosć</t>
  </si>
  <si>
    <t xml:space="preserve">Asortyment kompatybilny z posiadanym przez szpital aparatem ABL 837 FLEX </t>
  </si>
  <si>
    <t>Płyn czyszczący - opakowanie 6 butelek</t>
  </si>
  <si>
    <t xml:space="preserve">Płyn kalibracyjny 1 - opakowanie 6 butelek </t>
  </si>
  <si>
    <t xml:space="preserve">Płyn kalibracyjny 2 - opakowanie 6 butelek </t>
  </si>
  <si>
    <t xml:space="preserve">Płyn płuczący - butelka </t>
  </si>
  <si>
    <t xml:space="preserve">Płyn odbiałczający - butelka </t>
  </si>
  <si>
    <t xml:space="preserve">Kalibrator hemoglobiny - opakowanie 4 ampułki </t>
  </si>
  <si>
    <t xml:space="preserve">Pojemnik ściekowy - butelka </t>
  </si>
  <si>
    <t xml:space="preserve">Membrana referencyjna - opakowanie 4 sztuki </t>
  </si>
  <si>
    <t>Membrana p02- opakowanie 4 sztuki</t>
  </si>
  <si>
    <t>Membrana pC02- opakowanie 4 sztuki</t>
  </si>
  <si>
    <t>Membrana K - opakowanie 4 sztuki</t>
  </si>
  <si>
    <t xml:space="preserve">op. </t>
  </si>
  <si>
    <t>Membrana Na - opakowanie 4 sztuki</t>
  </si>
  <si>
    <t xml:space="preserve">Membrana Ca - opakowanie 4 sztuki </t>
  </si>
  <si>
    <t>Membrana Cl - opakowanie 4 sztuki</t>
  </si>
  <si>
    <t>15.</t>
  </si>
  <si>
    <t>Membrana Glukoza  - opakowanie 4 sztuki</t>
  </si>
  <si>
    <t>16.</t>
  </si>
  <si>
    <t>Membrana Mleczany - opakowanie 4 sztuki</t>
  </si>
  <si>
    <t>17.</t>
  </si>
  <si>
    <t>Membrana Kreatynina - opakowanie 2 kpl.</t>
  </si>
  <si>
    <t>18.</t>
  </si>
  <si>
    <t xml:space="preserve">Gaz kalibracyjny 1 </t>
  </si>
  <si>
    <t>szt,</t>
  </si>
  <si>
    <t>19.</t>
  </si>
  <si>
    <t>Gaz kalibracyjny 2</t>
  </si>
  <si>
    <t>20.</t>
  </si>
  <si>
    <t xml:space="preserve">Papier termiczny - opakowanie 8 rolek </t>
  </si>
  <si>
    <t>21.</t>
  </si>
  <si>
    <t xml:space="preserve">Wlot próbki </t>
  </si>
  <si>
    <t>22.</t>
  </si>
  <si>
    <t xml:space="preserve">Kontrola jakości 6+,Poziom 1 - opakowanie 30 ampułek </t>
  </si>
  <si>
    <t>23.</t>
  </si>
  <si>
    <t xml:space="preserve">Kontrola jakości 6+,Poziom 2 - opakowanie 30 ampułek </t>
  </si>
  <si>
    <t>24.</t>
  </si>
  <si>
    <t xml:space="preserve">Kontrola jakości 6+,Poziom 3 - opakowanie 30 ampułek </t>
  </si>
  <si>
    <t>25.</t>
  </si>
  <si>
    <t xml:space="preserve">Kontrola jakości 6+,Poziom 4 - opakowanie 30 ampułek </t>
  </si>
  <si>
    <t>część nr 8</t>
  </si>
  <si>
    <t>HEMOSTATYCZNY ROZTWÓR AŁUNOWY MEYERA DO MIKROSKOPII (A'500 ML) skład: C.1.75290 (HEMATOKSYLINA); AI2(SO4)3 x 18H2O; C6H8O7 X H20</t>
  </si>
  <si>
    <t>OP.</t>
  </si>
  <si>
    <t>ALPA-ZESTAW DO OZNACZANIA FOSFATAZY ALKALICZNEJ W GRANULOCYTACH (1 OP.- 12 BARWIEŃ)</t>
  </si>
  <si>
    <t>OLEJEK IMERSYJNY (A'500) KOLOR BEZBARWNY-DO JASNOŻÓŁTY, LEPKOŚĆ - 100-120 MpA*S, ZAPACH NEUTRALNY</t>
  </si>
  <si>
    <t>ESTERASE-ZESTAW DO OZNACZANIA ESTERAZY ALFANAFTYLOOCTANOWEJ W LEUKOCYTACH (1 OP.- 12 BARWIEŃ)</t>
  </si>
  <si>
    <t>PAS-ZESTAW DO OZNACZANIA GLIKOGENU(1 OP.- 12 BARWIEŃ)</t>
  </si>
  <si>
    <t>ODCZYNNIK SCHIFFA DO ELEKTROFOREZY (A'500 ML) DO MIKROSKOPII</t>
  </si>
  <si>
    <t>POX-ZESTAW DO OZNACZANIA PEROKSYDAZY W GRANULOCYTACH (1 OP. 12 BARWIEŃ)</t>
  </si>
  <si>
    <t>PAPIERKI WSKAŹNIKOWE PH-WSKAŹNIK SPECJALNY PH 0-2,5 (A'100 SZT.)</t>
  </si>
  <si>
    <t>PAPIERKI WSKAŹNIKOWE PH-WSKAŹNIK SPECJALNY PH 2-9 (A'100 SZT.)</t>
  </si>
  <si>
    <t>ZESTAW DO OZNACZANIA SKŁADU CHEMICZNEGO KAMIENI MOCZOWYCH</t>
  </si>
  <si>
    <t>ALKOHOL ETYLOWY 99,8% CZ.D.A. (A'0,5 L)</t>
  </si>
  <si>
    <t>LITR</t>
  </si>
  <si>
    <t>ALKOHOL ETYLOWY 96% CZ.D.A. (A'0,5 L)</t>
  </si>
  <si>
    <t>SODU SIARCZAN BEZWODNY CZ.D.A. (A'1 KG)</t>
  </si>
  <si>
    <t>KG</t>
  </si>
  <si>
    <t>SODU FOSFORAN II-ZASADOWY 12-WODNY CZ.D.A. (A'250 G)</t>
  </si>
  <si>
    <t>SODU WĘGLOWODORAN CZ.D.A. (A'100 G)</t>
  </si>
  <si>
    <t>FORMALDEHYD 40% CZ.D.A. (A'1 L)</t>
  </si>
  <si>
    <t>FOSFORAN POTASU JEDNOZASADOWY CZ.D.A. (A'1 KG)</t>
  </si>
  <si>
    <t>LODOWATY KWAS OCTOWY CZ.D.A. (A'1 L)</t>
  </si>
  <si>
    <t>26.</t>
  </si>
  <si>
    <t>CHLORALU WODZIAN cz.d.a</t>
  </si>
  <si>
    <t>27.</t>
  </si>
  <si>
    <t xml:space="preserve">EOZYNA ŻOŁTAWA ROZPUSZCZALNA W WODZIE </t>
  </si>
  <si>
    <t>OP-100 G</t>
  </si>
  <si>
    <t>28.</t>
  </si>
  <si>
    <t>FORMALINA 40 %</t>
  </si>
  <si>
    <t>OP-5 L</t>
  </si>
  <si>
    <t>29.</t>
  </si>
  <si>
    <t>GLINOWO-POTASOWY SIARCZAN CZ.D.A</t>
  </si>
  <si>
    <t>30.</t>
  </si>
  <si>
    <t xml:space="preserve">HEMATOKSYLINA </t>
  </si>
  <si>
    <t>OP.-100 G</t>
  </si>
  <si>
    <t>KSYLEN-MIESZANINA IZOMERÓW ASC. OPOW. FP VI CZ.D.A</t>
  </si>
  <si>
    <t>DI-SODU WODOFOSFORAN BEZWODNY CZ.D.A</t>
  </si>
  <si>
    <t>SODU DIWODOROFOSFORAN 1 X HYDRAT CZ.D.A</t>
  </si>
  <si>
    <t>ENTELLAN - MEDIUM DO PRZYKRYWANIA SZKIEŁEK HISTOPATOLOGICZNYCH</t>
  </si>
  <si>
    <t>op.- 0,5 litr</t>
  </si>
  <si>
    <t xml:space="preserve">ALKOHOL ETYLOWY 70%  ( a 0,5 LITRA)    </t>
  </si>
  <si>
    <t>SZT.</t>
  </si>
  <si>
    <t>część nr 14</t>
  </si>
  <si>
    <t>opis produktu oferowanego (należy odnieśc się do każdego parametru wskazanego w opisie przedmiotu zamówienia , okres przydatności do użycia po otwarciu</t>
  </si>
  <si>
    <t>MATERIAŁY ZUŻYWALNE DO ANALIZATORA RAPIDLAB 348</t>
  </si>
  <si>
    <t>ZESTAW BUFORÓW 6, 8/7, 3 (4 ZESTAWY = 1 OP.)</t>
  </si>
  <si>
    <t>ZESTAW DO PŁUKANIA (4BUT. + 4 ZESTAWY ODBIAŁ./KOND.)</t>
  </si>
  <si>
    <t>ZESTAW WĘŻYKÓW I POMPEK</t>
  </si>
  <si>
    <t>ELEKTRODA pCO2</t>
  </si>
  <si>
    <t>ELEKTRODA pO2</t>
  </si>
  <si>
    <t>ELEKTRODA pH</t>
  </si>
  <si>
    <t>ELEKTRODA REFERENCYJNA + ROZTWÓR KCL DO NAPEŁNIANIA ELEKTRODY</t>
  </si>
  <si>
    <t>ROZTWÓR KCL DO NAPEŁNIANIA ELEKTRODY REFERENCYJNEJ (4 SZT.W OPAKOWANIU)</t>
  </si>
  <si>
    <t>ROZTWÓR DO NAPEŁNIANIA ELEKTRODY pH (3 SZT. W OPAKOWANIU)</t>
  </si>
  <si>
    <t>ZESTAW POJEMNIKÓW Z GAZAMI (CAL, SLOPE)</t>
  </si>
  <si>
    <t xml:space="preserve">1. Zamawiający wymaga zaoferowania odczynników niewymagających dodatkowej walidacji na aparacie Rapidlab 348.                                                                          2. Zamawiający wymaga zaoferowania elektrod producenta analizatorów zgodnych z instrukcją obsługi analizatora z minimalną gwarancją:
elektroda pCO2- gwarancja min. 9 miesięcy
elektroda pO2- gwarancja min. 12 miesięcy
elektroda pH- gwarancja min. 15 miesięcy
elektroda referencyjna - gwarancja min. 24 miesiące.                                              2. Wielkość opakowania powinna uwzględniać średniomiesięczne zużycie odczynnika i wynikający z tego temin ważności po otwarciu.   Zamawiajacy wymaga asortymentu z częśći 15 i 16    pochodzącego od jednego producenta. </t>
  </si>
  <si>
    <r>
      <t>opis produktu oferowanego (należy odnieśc się do każdego parametru wskazanego w opisie przedmiotu zamówienia ,</t>
    </r>
    <r>
      <rPr>
        <b/>
        <sz val="10"/>
        <color indexed="18"/>
        <rFont val="Arial CE"/>
        <family val="2"/>
      </rPr>
      <t xml:space="preserve"> okres przydatności do użycia po otwarciu </t>
    </r>
  </si>
  <si>
    <t>MATERIAŁY ZUŻYWALNE DO ANALIZATORA CORNING 248</t>
  </si>
  <si>
    <t xml:space="preserve">PŁYN WASH AND CD (4 BUT. = 1 OP.) </t>
  </si>
  <si>
    <t>BUFFET PACK (6,8/ 7, 3)</t>
  </si>
  <si>
    <t xml:space="preserve">ZESTAW WĘŻYKÓW, POMPEK, PRÓBEK I ODCZYNNIKÓW </t>
  </si>
  <si>
    <t>ROZTWÓR KCL DO NAPEŁNIANIA ELEKTRODY REFERENCYJNEJ (4 SZT. W OPAKOWANIU)</t>
  </si>
  <si>
    <t xml:space="preserve">Zamawiający  wymaga zaoferowania odczynników niewymagających dodatkowej walidacji na aparacie Model 248.                                                                                                                                                                  2. Zamawiający  wymaga zaoferowania elektrod producenta analizatorów zgodnych z instrukcją obsługi analizatora z minimalną gwarancją:
elektroda pCO2- gwarancja min. 9 miesięcy
elektroda pO2- gwarancja min. 12 miesięcy
elektroda pH- gwarancja min. 15 miesięcy 
elektroda referencyjna - gwarancja min. 24 miesiące (na elem. wew.) 
</t>
  </si>
  <si>
    <t>ilość</t>
  </si>
  <si>
    <t>Nadtlenek wodoru , roztwór 35 % CZDA , do dekontaminacji pomieszczeń , kompatybilny z urzadzeniem Bioquell. Zawartość: min. 35 % pozostałości po odparowaniu max. 0,005% siarczany( SO4) max. 0,0005%, metale ciężkie ( Pb ) /max. 0,00002% , chlorki (Cl ) /max. 0,0005% ,fosforany (PO4)/MAX.0,0005%,Żelazo (Fe)/max.0,0002% ,azot całkowity/max.0,005% ,arsen(As)/max.0,00005%, /gęstość ( 18st.C) ok. 1,13g/cm3 . Opakowanie nie większe niż 5 litrów.</t>
  </si>
  <si>
    <t xml:space="preserve">Odczynniki monoklonalne do oznaczania grup krwi </t>
  </si>
  <si>
    <t xml:space="preserve">Aglutynacja powinna pojawić się po 10 sek i po 3 min. osiągnąć nasilenie od 3+ do 4+, miano przeciwciał odczynników monoklonalnych anty-A metodą probówkową z krwinkami A1 powinna wynosić od 128-512,  odczynniki powinny posiadać kartę charakterystyki oraz spełniać kryteria potwierdzone świadectwem kontroli jakości </t>
  </si>
  <si>
    <t>Zest. (10 but.x10ml)</t>
  </si>
  <si>
    <t>Aglutynacja powinna pojawić się po 10 sek i po 3 min. osiągnąć nasilenie od 3+ do 4+,  miano przeciwciał odczynników monoklonalnych anty-B metodą probówkową z krwinkami B powinno wynosić od 128-256, odczynniki powinny posiadać kartę charakterystyki oraz spełniać kryteria potwierdzone świadectwem kontroli jakości</t>
  </si>
  <si>
    <t xml:space="preserve">Aglutynacja powinna pojawić się po 10 sek i po 3 min. osiągnąć nasilenie od 3+ do 4+, miano przeciwciał odczynników monoklonalnych anty-A metodą probówkową z krwinkami A1 powinna wynosić od 128-256,  odczynniki powinny posiadać kartę charakterystyki oraz spełniać kryteria potwierdzone świadectwem kontroli jakości . Klon inny niż w pierwszej serii </t>
  </si>
  <si>
    <r>
      <t>Aglutynacja powinna pojawić się po 10 sek i po 3 min. osiągnąć nasilenie od 3+ do 4+,  miano przeciwciał odczynników monoklonalnych anty-B metodą probówkową z krwinkami B powinno wynosić od 128-512,odczynniki powinny posiadać kartę charakterystyki oraz spełniać kryteria potwierdzone świadectwem kontroli jakości. Klon inny niż w serii I .</t>
    </r>
    <r>
      <rPr>
        <sz val="9"/>
        <color indexed="10"/>
        <rFont val="Arial"/>
        <family val="2"/>
      </rPr>
      <t xml:space="preserve"> </t>
    </r>
  </si>
  <si>
    <t>Odczynnik anty-D nie wykrywający kategorii D VI  aglutynacja metodą szkiełkową powinna się pojawić po 2 min inkubacji w temp. pokojowej, aglutynacja powinna osiągnąć nasilenie od 3+ do 4+. Aglutynacja metodą probówkową powinna pojawić się po 1min. inkubacji w temp. pokojowej i wirowaniu lub bezpośrednio po dodaniu odczynnika i wirowaniu próbki. Miano metodą probówkową odczynnika monoklonalnego Anty D RUM powinno wynosić od 64 – 256.odczynniki powinny posiadać kartę charakterystyki oraz spełniać kryteria potwierdzone świadectwem kontroli jakości</t>
  </si>
  <si>
    <t xml:space="preserve">Odczynnik wykrywający kategorię D VI, aglutynacja metodą szkiełkową powinna się pojawić po 2 min inkubacji w temp. pokojowej, aglutynacja powinna osiągnąć nasilenie od 3+ do 4+. Aglutynacja metodą probówkową powinna pojawić się po 1min. inkubacji w temp. pokojowej i wirowaniu lub bezpośrednio po dodaniu odczynnika i wirowaniu próbki. Miano metodą probówkową odczynnika monoklonalnego BLEND lub  MS 201 powinno wynosić od 64 -256. odczynniki powinny posiadać kartę charakterystyki oraz spełniać kryteria potwierdzone świadectwem kontroli jakości. </t>
  </si>
  <si>
    <t xml:space="preserve">Standar.  krwinki wzorcowe 10%  do układu AB0 (gotowe do użytku)- badanie metodą szkiełkową .zestaw - 3x4 ml </t>
  </si>
  <si>
    <t>zest.</t>
  </si>
  <si>
    <t xml:space="preserve">Dolichotest </t>
  </si>
  <si>
    <t>zest. (2 but.x2ml)</t>
  </si>
  <si>
    <t xml:space="preserve">Jednorazowe przezroczyste płytki plastikowe do oznaczania grup krwi z 5 wgłębieniami a 100 sztuk </t>
  </si>
  <si>
    <r>
      <t xml:space="preserve">W zakresie pozycji  1-8 do każdej serii należy dołączyć świadectwo kontroli oraz kartę charakterystyki. </t>
    </r>
    <r>
      <rPr>
        <sz val="10"/>
        <rFont val="Arial"/>
        <family val="2"/>
      </rPr>
      <t xml:space="preserve">Termin ważności odczynników zgodnie zrekomendacją producenta . </t>
    </r>
  </si>
  <si>
    <t>szt</t>
  </si>
  <si>
    <t xml:space="preserve">Kaseta czujników na 300 oznaczeń ( BG,LYT,MET,OXI + QC ) do ABL90 FLEX PLUS   </t>
  </si>
  <si>
    <t>kaseta</t>
  </si>
  <si>
    <t xml:space="preserve">Plastikowe kapilary o objętości 45 mikrolitrów  do ABL90 FLEX PLUS   </t>
  </si>
  <si>
    <t xml:space="preserve">sztuka </t>
  </si>
  <si>
    <t xml:space="preserve">THERMAL PAPER (op 8 rolek ) do ABL90 FLEX PLUS   </t>
  </si>
  <si>
    <t xml:space="preserve">GAS   KALIBRACYJNY  do  TCM5                   </t>
  </si>
  <si>
    <t xml:space="preserve">ZESTAW ODCZYNNIKÓW NA 680 DZIAŁAŃ do ABL90 FLEX PLUS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</si>
  <si>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zestaw  </t>
  </si>
  <si>
    <t xml:space="preserve">zestaw menbran z elektrolitem do aparatu TCM5 do sensora 84 (12 szt)   </t>
  </si>
  <si>
    <t>WYROBY KOMPATYBILNE Z APARATEM ABL90FLEX PLUS oraz TCM5</t>
  </si>
  <si>
    <t>KARTY GRUPY KRWI KOMPATYBILNE Z DRUKARKĄ EVOLIS ZENIUS</t>
  </si>
  <si>
    <t>CZARNA TAŚMA BARWIACA DO DRUKAREK KART PLASTIKOWYCH KOMPATYBILNE Z DRUKARKĄ EVOLIS ZENIUS</t>
  </si>
  <si>
    <t xml:space="preserve">Zestaw czyszczący podstawowy do drukarki EVOLIS ZENIUS </t>
  </si>
  <si>
    <t>TERMOMETR LODÓWKOWY zakres tem.-50c do +50c wartość podziałki elementarnej do 0,5c</t>
  </si>
  <si>
    <t xml:space="preserve">TERMOMETR LABORATORYJNY RURKOWY zakres tem.-50c do +50c wartość podziałki elementarnej do 0,5c, świadectwo wzorcowania </t>
  </si>
  <si>
    <t xml:space="preserve">STATYW Z DRUTU NA 20 PROBÓWEK pokryty tworzywem </t>
  </si>
  <si>
    <t>0.00</t>
  </si>
  <si>
    <t>PAPIERKI WSKAŹNIKOWE PH-WSKAŹNIK SPECJALNY PH 5,1-7,2 (A'100 SZT.)</t>
  </si>
  <si>
    <t>PAPIERKI WSKAŹNIKOWE PH-WSKAŹNIK SPECJALNY PH 6,2-8,2  lub 6,5-10,0 (A'100 SZT.)</t>
  </si>
  <si>
    <t xml:space="preserve">zestaw pierścieni mocujących wraz z żelem kontaktowym dla noworodków( 60 szt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</si>
  <si>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Zestaw do wykonywania "cell-bloków" składający się z kasetek histopatologicznych oraz  2 odczynników (utrwalającego i żelującego) po 11ml. Skład chemiczny zestawu: odczynniki#1: chlorek wapnia &lt;1%, woda &gt;99%; odczynnik #2: woda 95-99%, formaldehyd&lt;0,1%, sól disodowa &lt;1%, kwas alginowy &lt;1%. Zestaw na 50 testów.</t>
  </si>
  <si>
    <t>zestaw</t>
  </si>
  <si>
    <t xml:space="preserve">WZÓR FORMULARZA CENOWEGO - DZPZ/333/21PN/2020 </t>
  </si>
  <si>
    <t>Sterylne pałeczki z tworzywa sztucznego (150 x 2,5 mm) z wacikiem bawełnianym, pakowane indywidualnie</t>
  </si>
  <si>
    <r>
      <t xml:space="preserve">Sterylne pałeczki w całości ze </t>
    </r>
    <r>
      <rPr>
        <b/>
        <sz val="10"/>
        <rFont val="Arial"/>
        <family val="2"/>
      </rPr>
      <t>sztucznego tworzywa (plastikowy patyczek)  z wacikiem dakronowym lub wiskozowym</t>
    </r>
    <r>
      <rPr>
        <sz val="10"/>
        <rFont val="Arial CE"/>
        <family val="2"/>
      </rPr>
      <t xml:space="preserve">  (150 x 2,5 mm) </t>
    </r>
    <r>
      <rPr>
        <b/>
        <i/>
        <sz val="10"/>
        <rFont val="Arial"/>
        <family val="2"/>
      </rPr>
      <t>w probówce transportowej bez podłoża</t>
    </r>
  </si>
  <si>
    <r>
      <t xml:space="preserve">Sterylne pałeczki w całości ze sztucznego tworzywa (plastikowy patyczek)  z wacikiem dakronowym lub wiskozowym  (150 x 2,5 mm) </t>
    </r>
    <r>
      <rPr>
        <b/>
        <i/>
        <sz val="10"/>
        <rFont val="Arial"/>
        <family val="2"/>
      </rPr>
      <t>bez probówki, bez podłoża, pakowane indywidualnie</t>
    </r>
  </si>
  <si>
    <t>Probówki stożkowe typu Falcon o pojemności od 5- 50 ml z podziałką co 5 ml, pojemność 50 ml, z PP (polipropylen), autoklawowane, wymiary 30 x 115 mm</t>
  </si>
  <si>
    <t>Probówka bakteriologiczna, okrągłodenna, sterylna ze szkła borokrzemowego (średnica 16 mm, wysokość 100 mm, pojemność 10 ml)</t>
  </si>
  <si>
    <t>Universal Viral Transport UTM RT Uniwersalne fiolki transportowe dla wirusów, chlamydii, mykoplasm</t>
  </si>
  <si>
    <t>Statyw na probówki o średnicy 20 mm, 40 miejscowy, plastikowy, składany (trzypółkowy)</t>
  </si>
  <si>
    <t>Statyw na probówki o średnicy 16 mm, 50 miejscowy, plastikowy</t>
  </si>
  <si>
    <t>Statyw na probówki o średnicy 18 mm, 50 miejscowy, plastikowy</t>
  </si>
  <si>
    <t>Statyw na probówki o średnicy 12 mm, 50 miejscowy, plastikowy</t>
  </si>
  <si>
    <t>Kuweta laboratoryjna z polipropylenu, wymiary( długość, szerokość, wysokość – 250 x 190 x 60 mm), pojemność 1,5 l</t>
  </si>
  <si>
    <t>Kuweta laboratoryjna z polipropylenu, wymiary( długość, szerokość, wysokość – 370 x 310 x 75 mm), pojemność 3 l</t>
  </si>
  <si>
    <t xml:space="preserve">Wanna o poj 8 l: wykonana z polipropylenu, przezroczysta pokrywa z makrolonu, wkładka-sito z PCV (wymiary (wewn. w mm): A x B x H =290 x 300 x 200) </t>
  </si>
  <si>
    <t xml:space="preserve">Wanna o poj 2 l: wykonana z polipropylenu, przezroczysta pokrywa z makrolonu, wkładka-sito z PCV (wymiary (wewn. w mm): A x B x H =300 x 150 x 100) </t>
  </si>
  <si>
    <t>Moździerz porcelanowy z wylewem i tłuczkiem. (pojemność 450 ml, średnica zewnętrzna 145 mm, wysokość 75 mm)</t>
  </si>
  <si>
    <t>Homogenizator ręczny ze stali szlachetnej do probówek 15 ml (falcon), do homogenizacji tkanek, wyprodukowane z 1 części, polerowane, łatwe do dezynfekcji (długość ok. 184 mm)</t>
  </si>
  <si>
    <t>Parafilm – uniwersalna folia do zabezpieczania próbek i innych naczyń reakcyjnych.(szerokość 50 mm, długość 75 mm)</t>
  </si>
  <si>
    <t xml:space="preserve">Nożyczki laboratoryjne, ze stali matowe, z ostymi końcówkami (długość ok 130 mm) </t>
  </si>
  <si>
    <t>Nożyczki uniwersalne- stabilne nożyczki do cięcia różnego rodzaju materiału (w tym elementów gumowych i z tworzywa sztucznego) długość ok 158 mm</t>
  </si>
  <si>
    <t xml:space="preserve">Nóż laboratoryjny – prosty, ostry, z nierdzewnym ostrzem, wygodną rękojeścią z tworzywa sztucznego) </t>
  </si>
  <si>
    <t>Pinceta prosta, ze stali nierdzewnej 18/10, końcówka zaokrąglona, długość 130 mm</t>
  </si>
  <si>
    <t>Pinceta standardowa,chirurgiczna,  ze stali nierdzewnej 18/8 końcówka szpiczasta, długość 130 mm</t>
  </si>
  <si>
    <t>Igła preparacyjna, zakrzywiona, ze stali szlachetnej, ze spłaszczonym uchwytem</t>
  </si>
  <si>
    <t>Igła preparacyjna, lancetowata, ze stali szlachetnej, ze spłaszczonym uchwytem</t>
  </si>
  <si>
    <t xml:space="preserve">Wytrząsarka typu Vortex do mieszania w probówkach obroty ok 50 do 4000 </t>
  </si>
  <si>
    <t>część nr 1</t>
  </si>
  <si>
    <t>część nr 2</t>
  </si>
  <si>
    <t>część nr 4</t>
  </si>
  <si>
    <t>część nr 9</t>
  </si>
  <si>
    <t>część nr 10</t>
  </si>
  <si>
    <t>część nr 11</t>
  </si>
  <si>
    <t>część nr 12</t>
  </si>
  <si>
    <t>część nr 13</t>
  </si>
  <si>
    <t>część nr 15</t>
  </si>
  <si>
    <r>
      <t xml:space="preserve">Universal Viral Transport UTM RT Uniwersalne fiolki transportowe dla wirusów, chlamydii, mykoplasm (do </t>
    </r>
    <r>
      <rPr>
        <b/>
        <i/>
        <strike/>
        <sz val="10"/>
        <color indexed="10"/>
        <rFont val="Calibri Light"/>
        <family val="2"/>
      </rPr>
      <t>nosogardzieli)</t>
    </r>
  </si>
  <si>
    <r>
      <t xml:space="preserve">Sterylne pałeczki w całości ze </t>
    </r>
    <r>
      <rPr>
        <b/>
        <strike/>
        <sz val="10"/>
        <color indexed="10"/>
        <rFont val="Calibri Light"/>
        <family val="2"/>
      </rPr>
      <t>sztucznego tworzywa (plastikowy patyczek)  z wacikiem dakronowym lub wiskozowym</t>
    </r>
    <r>
      <rPr>
        <strike/>
        <sz val="10"/>
        <color indexed="10"/>
        <rFont val="Calibri Light"/>
        <family val="2"/>
      </rPr>
      <t xml:space="preserve">  (150 x 2,5 mm) </t>
    </r>
    <r>
      <rPr>
        <b/>
        <i/>
        <strike/>
        <sz val="10"/>
        <color indexed="10"/>
        <rFont val="Calibri Light"/>
        <family val="2"/>
      </rPr>
      <t>w probówce transportowej bez podłoża</t>
    </r>
  </si>
  <si>
    <r>
      <t xml:space="preserve">Sterylne pałeczki w całości ze sztucznego tworzywa (plastikowy patyczek)  z wacikiem dakronowym lub wiskozowym  (150 x 2,5 mm) </t>
    </r>
    <r>
      <rPr>
        <b/>
        <i/>
        <strike/>
        <sz val="10"/>
        <color indexed="10"/>
        <rFont val="Calibri Light"/>
        <family val="2"/>
      </rPr>
      <t>bez probówki, bez podłoża, pakowane indywidualnie</t>
    </r>
  </si>
  <si>
    <t xml:space="preserve">pozycje 1,2,3,6,7 zostały wydzielone do nowej  części nr 15 </t>
  </si>
  <si>
    <r>
      <rPr>
        <sz val="10"/>
        <color indexed="10"/>
        <rFont val="Arial CE"/>
        <family val="0"/>
      </rPr>
      <t xml:space="preserve">zestaw transportowy o składzie </t>
    </r>
    <r>
      <rPr>
        <sz val="10"/>
        <rFont val="Arial CE"/>
        <family val="2"/>
      </rPr>
      <t xml:space="preserve">Universal Viral Transport UTM RT Uniwersalne fiolki transportowe dla wirusów, chlamydii, mykoplasm (do </t>
    </r>
    <r>
      <rPr>
        <i/>
        <sz val="10"/>
        <rFont val="Arial"/>
        <family val="2"/>
      </rPr>
      <t>nosogardzieli)</t>
    </r>
    <r>
      <rPr>
        <i/>
        <sz val="10"/>
        <color indexed="10"/>
        <rFont val="Arial"/>
        <family val="2"/>
      </rPr>
      <t xml:space="preserve">zawierające 3 ml pożywki i wymazówki z flokowanego nylonu , sterylne, indywidualnie pakowane , elastyczne z nylonową końcówką </t>
    </r>
  </si>
  <si>
    <r>
      <t xml:space="preserve">Universal Viral Transport UTM RT Uniwersalne fiolki transportowe dla wirusów, chlamydii, mykoplasm </t>
    </r>
    <r>
      <rPr>
        <sz val="10"/>
        <color indexed="10"/>
        <rFont val="Arial CE"/>
        <family val="0"/>
      </rPr>
      <t xml:space="preserve">zawierające 1 ml pożywki z wymazówką z flokowanego nylonu standard.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</si>
</sst>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9"/>
      <color indexed="17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 CE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color indexed="12"/>
      <name val="Arial CE"/>
      <family val="2"/>
    </font>
    <font>
      <b/>
      <sz val="10"/>
      <color indexed="20"/>
      <name val="Czcionka tekstu podstawowego"/>
      <family val="0"/>
    </font>
    <font>
      <sz val="11"/>
      <name val="Arial CE"/>
      <family val="2"/>
    </font>
    <font>
      <sz val="11"/>
      <name val="Calibri"/>
      <family val="2"/>
    </font>
    <font>
      <b/>
      <i/>
      <sz val="10"/>
      <name val="Arial"/>
      <family val="2"/>
    </font>
    <font>
      <strike/>
      <sz val="10"/>
      <color indexed="10"/>
      <name val="Calibri Light"/>
      <family val="2"/>
    </font>
    <font>
      <b/>
      <i/>
      <strike/>
      <sz val="10"/>
      <color indexed="10"/>
      <name val="Calibri Light"/>
      <family val="2"/>
    </font>
    <font>
      <b/>
      <strike/>
      <sz val="10"/>
      <color indexed="10"/>
      <name val="Calibri Light"/>
      <family val="2"/>
    </font>
    <font>
      <sz val="10"/>
      <color indexed="10"/>
      <name val="Arial CE"/>
      <family val="0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trike/>
      <sz val="9"/>
      <color indexed="10"/>
      <name val="Calibri Light"/>
      <family val="2"/>
    </font>
    <font>
      <strike/>
      <sz val="8"/>
      <color indexed="10"/>
      <name val="Calibri Light"/>
      <family val="2"/>
    </font>
    <font>
      <sz val="10"/>
      <color indexed="10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trike/>
      <sz val="10"/>
      <color rgb="FFFF0000"/>
      <name val="Calibri Light"/>
      <family val="2"/>
    </font>
    <font>
      <strike/>
      <sz val="9"/>
      <color rgb="FFFF0000"/>
      <name val="Calibri Light"/>
      <family val="2"/>
    </font>
    <font>
      <strike/>
      <sz val="8"/>
      <color rgb="FFFF0000"/>
      <name val="Calibri Light"/>
      <family val="2"/>
    </font>
    <font>
      <sz val="10"/>
      <color rgb="FFFF0000"/>
      <name val="Calibri Light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4" fillId="3" borderId="0" applyNumberFormat="0" applyBorder="0" applyAlignment="0" applyProtection="0"/>
    <xf numFmtId="0" fontId="2" fillId="4" borderId="0" applyNumberFormat="0" applyBorder="0" applyAlignment="0" applyProtection="0"/>
    <xf numFmtId="0" fontId="54" fillId="5" borderId="0" applyNumberFormat="0" applyBorder="0" applyAlignment="0" applyProtection="0"/>
    <xf numFmtId="0" fontId="2" fillId="6" borderId="0" applyNumberFormat="0" applyBorder="0" applyAlignment="0" applyProtection="0"/>
    <xf numFmtId="0" fontId="54" fillId="7" borderId="0" applyNumberFormat="0" applyBorder="0" applyAlignment="0" applyProtection="0"/>
    <xf numFmtId="0" fontId="2" fillId="8" borderId="0" applyNumberFormat="0" applyBorder="0" applyAlignment="0" applyProtection="0"/>
    <xf numFmtId="0" fontId="54" fillId="9" borderId="0" applyNumberFormat="0" applyBorder="0" applyAlignment="0" applyProtection="0"/>
    <xf numFmtId="0" fontId="2" fillId="10" borderId="0" applyNumberFormat="0" applyBorder="0" applyAlignment="0" applyProtection="0"/>
    <xf numFmtId="0" fontId="54" fillId="11" borderId="0" applyNumberFormat="0" applyBorder="0" applyAlignment="0" applyProtection="0"/>
    <xf numFmtId="0" fontId="2" fillId="12" borderId="0" applyNumberFormat="0" applyBorder="0" applyAlignment="0" applyProtection="0"/>
    <xf numFmtId="0" fontId="54" fillId="13" borderId="0" applyNumberFormat="0" applyBorder="0" applyAlignment="0" applyProtection="0"/>
    <xf numFmtId="0" fontId="2" fillId="14" borderId="0" applyNumberFormat="0" applyBorder="0" applyAlignment="0" applyProtection="0"/>
    <xf numFmtId="0" fontId="54" fillId="15" borderId="0" applyNumberFormat="0" applyBorder="0" applyAlignment="0" applyProtection="0"/>
    <xf numFmtId="0" fontId="2" fillId="16" borderId="0" applyNumberFormat="0" applyBorder="0" applyAlignment="0" applyProtection="0"/>
    <xf numFmtId="0" fontId="54" fillId="17" borderId="0" applyNumberFormat="0" applyBorder="0" applyAlignment="0" applyProtection="0"/>
    <xf numFmtId="0" fontId="2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8" borderId="0" applyNumberFormat="0" applyBorder="0" applyAlignment="0" applyProtection="0"/>
    <xf numFmtId="0" fontId="54" fillId="20" borderId="0" applyNumberFormat="0" applyBorder="0" applyAlignment="0" applyProtection="0"/>
    <xf numFmtId="0" fontId="2" fillId="14" borderId="0" applyNumberFormat="0" applyBorder="0" applyAlignment="0" applyProtection="0"/>
    <xf numFmtId="0" fontId="54" fillId="21" borderId="0" applyNumberFormat="0" applyBorder="0" applyAlignment="0" applyProtection="0"/>
    <xf numFmtId="0" fontId="2" fillId="22" borderId="0" applyNumberFormat="0" applyBorder="0" applyAlignment="0" applyProtection="0"/>
    <xf numFmtId="0" fontId="54" fillId="23" borderId="0" applyNumberFormat="0" applyBorder="0" applyAlignment="0" applyProtection="0"/>
    <xf numFmtId="0" fontId="3" fillId="24" borderId="0" applyNumberFormat="0" applyBorder="0" applyAlignment="0" applyProtection="0"/>
    <xf numFmtId="0" fontId="54" fillId="25" borderId="0" applyNumberFormat="0" applyBorder="0" applyAlignment="0" applyProtection="0"/>
    <xf numFmtId="0" fontId="3" fillId="16" borderId="0" applyNumberFormat="0" applyBorder="0" applyAlignment="0" applyProtection="0"/>
    <xf numFmtId="0" fontId="54" fillId="26" borderId="0" applyNumberFormat="0" applyBorder="0" applyAlignment="0" applyProtection="0"/>
    <xf numFmtId="0" fontId="3" fillId="18" borderId="0" applyNumberFormat="0" applyBorder="0" applyAlignment="0" applyProtection="0"/>
    <xf numFmtId="0" fontId="54" fillId="27" borderId="0" applyNumberFormat="0" applyBorder="0" applyAlignment="0" applyProtection="0"/>
    <xf numFmtId="0" fontId="3" fillId="28" borderId="0" applyNumberFormat="0" applyBorder="0" applyAlignment="0" applyProtection="0"/>
    <xf numFmtId="0" fontId="54" fillId="29" borderId="0" applyNumberFormat="0" applyBorder="0" applyAlignment="0" applyProtection="0"/>
    <xf numFmtId="0" fontId="3" fillId="30" borderId="0" applyNumberFormat="0" applyBorder="0" applyAlignment="0" applyProtection="0"/>
    <xf numFmtId="0" fontId="54" fillId="31" borderId="0" applyNumberFormat="0" applyBorder="0" applyAlignment="0" applyProtection="0"/>
    <xf numFmtId="0" fontId="3" fillId="32" borderId="0" applyNumberFormat="0" applyBorder="0" applyAlignment="0" applyProtection="0"/>
    <xf numFmtId="0" fontId="5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55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56" fillId="42" borderId="0" applyNumberFormat="0" applyBorder="0" applyAlignment="0" applyProtection="0"/>
    <xf numFmtId="0" fontId="1" fillId="0" borderId="0">
      <alignment/>
      <protection/>
    </xf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57" fillId="4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19" fillId="0" borderId="0" xfId="0" applyNumberFormat="1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0" fillId="45" borderId="0" xfId="0" applyFill="1" applyAlignment="1">
      <alignment/>
    </xf>
    <xf numFmtId="0" fontId="0" fillId="45" borderId="0" xfId="0" applyFill="1" applyAlignment="1">
      <alignment wrapText="1"/>
    </xf>
    <xf numFmtId="0" fontId="0" fillId="45" borderId="0" xfId="0" applyFill="1" applyAlignment="1">
      <alignment horizontal="center"/>
    </xf>
    <xf numFmtId="164" fontId="0" fillId="45" borderId="0" xfId="0" applyNumberFormat="1" applyFill="1" applyAlignment="1">
      <alignment/>
    </xf>
    <xf numFmtId="10" fontId="19" fillId="45" borderId="0" xfId="0" applyNumberFormat="1" applyFont="1" applyFill="1" applyAlignment="1">
      <alignment/>
    </xf>
    <xf numFmtId="0" fontId="21" fillId="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0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4" fontId="25" fillId="10" borderId="10" xfId="0" applyNumberFormat="1" applyFont="1" applyFill="1" applyBorder="1" applyAlignment="1">
      <alignment horizontal="center" vertical="center"/>
    </xf>
    <xf numFmtId="10" fontId="26" fillId="10" borderId="10" xfId="0" applyNumberFormat="1" applyFont="1" applyFill="1" applyBorder="1" applyAlignment="1">
      <alignment horizontal="center" vertical="center"/>
    </xf>
    <xf numFmtId="0" fontId="0" fillId="45" borderId="0" xfId="0" applyFont="1" applyFill="1" applyAlignment="1">
      <alignment/>
    </xf>
    <xf numFmtId="0" fontId="0" fillId="45" borderId="0" xfId="0" applyFont="1" applyFill="1" applyAlignment="1">
      <alignment wrapText="1"/>
    </xf>
    <xf numFmtId="0" fontId="0" fillId="45" borderId="0" xfId="0" applyFont="1" applyFill="1" applyAlignment="1">
      <alignment horizontal="center"/>
    </xf>
    <xf numFmtId="164" fontId="0" fillId="45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left" vertical="center" wrapText="1"/>
    </xf>
    <xf numFmtId="0" fontId="1" fillId="45" borderId="10" xfId="0" applyFont="1" applyFill="1" applyBorder="1" applyAlignment="1">
      <alignment/>
    </xf>
    <xf numFmtId="1" fontId="1" fillId="45" borderId="10" xfId="0" applyNumberFormat="1" applyFont="1" applyFill="1" applyBorder="1" applyAlignment="1">
      <alignment horizontal="center" vertical="center" wrapText="1"/>
    </xf>
    <xf numFmtId="164" fontId="25" fillId="45" borderId="10" xfId="0" applyNumberFormat="1" applyFont="1" applyFill="1" applyBorder="1" applyAlignment="1">
      <alignment horizontal="center" vertical="center"/>
    </xf>
    <xf numFmtId="164" fontId="1" fillId="45" borderId="10" xfId="0" applyNumberFormat="1" applyFont="1" applyFill="1" applyBorder="1" applyAlignment="1">
      <alignment horizontal="center" vertical="center"/>
    </xf>
    <xf numFmtId="10" fontId="24" fillId="45" borderId="10" xfId="0" applyNumberFormat="1" applyFont="1" applyFill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 wrapText="1"/>
    </xf>
    <xf numFmtId="1" fontId="23" fillId="46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4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23" fillId="0" borderId="15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10" fontId="19" fillId="0" borderId="10" xfId="0" applyNumberFormat="1" applyFont="1" applyBorder="1" applyAlignment="1">
      <alignment/>
    </xf>
    <xf numFmtId="0" fontId="27" fillId="0" borderId="17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1" fontId="23" fillId="0" borderId="21" xfId="0" applyNumberFormat="1" applyFont="1" applyBorder="1" applyAlignment="1">
      <alignment horizontal="center" vertical="center" wrapText="1"/>
    </xf>
    <xf numFmtId="0" fontId="1" fillId="40" borderId="0" xfId="0" applyFont="1" applyFill="1" applyBorder="1" applyAlignment="1">
      <alignment/>
    </xf>
    <xf numFmtId="0" fontId="25" fillId="1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4" fontId="1" fillId="0" borderId="21" xfId="0" applyNumberFormat="1" applyFont="1" applyFill="1" applyBorder="1" applyAlignment="1">
      <alignment horizontal="center" vertical="center"/>
    </xf>
    <xf numFmtId="10" fontId="24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46" borderId="0" xfId="0" applyFill="1" applyAlignment="1">
      <alignment/>
    </xf>
    <xf numFmtId="0" fontId="0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23" fillId="0" borderId="10" xfId="0" applyFont="1" applyBorder="1" applyAlignment="1">
      <alignment horizontal="left" wrapText="1"/>
    </xf>
    <xf numFmtId="0" fontId="34" fillId="0" borderId="10" xfId="0" applyFont="1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0" fillId="46" borderId="10" xfId="0" applyFill="1" applyBorder="1" applyAlignment="1">
      <alignment horizontal="center" vertical="center"/>
    </xf>
    <xf numFmtId="0" fontId="21" fillId="47" borderId="10" xfId="0" applyFont="1" applyFill="1" applyBorder="1" applyAlignment="1">
      <alignment horizontal="center" vertical="center" wrapText="1"/>
    </xf>
    <xf numFmtId="0" fontId="0" fillId="46" borderId="15" xfId="0" applyFill="1" applyBorder="1" applyAlignment="1">
      <alignment horizontal="center" vertical="center"/>
    </xf>
    <xf numFmtId="0" fontId="1" fillId="45" borderId="21" xfId="0" applyFont="1" applyFill="1" applyBorder="1" applyAlignment="1">
      <alignment horizontal="center" vertical="center"/>
    </xf>
    <xf numFmtId="10" fontId="24" fillId="45" borderId="2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5" fillId="0" borderId="15" xfId="71" applyFont="1" applyBorder="1" applyAlignment="1">
      <alignment vertical="top" wrapText="1"/>
      <protection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35" fillId="0" borderId="10" xfId="71" applyFont="1" applyBorder="1" applyAlignment="1">
      <alignment vertical="top" wrapText="1"/>
      <protection/>
    </xf>
    <xf numFmtId="0" fontId="0" fillId="0" borderId="15" xfId="0" applyFont="1" applyBorder="1" applyAlignment="1">
      <alignment vertical="center" wrapText="1"/>
    </xf>
    <xf numFmtId="10" fontId="19" fillId="0" borderId="15" xfId="0" applyNumberFormat="1" applyFont="1" applyBorder="1" applyAlignment="1">
      <alignment/>
    </xf>
    <xf numFmtId="0" fontId="36" fillId="0" borderId="0" xfId="0" applyFont="1" applyBorder="1" applyAlignment="1">
      <alignment horizontal="center" wrapText="1"/>
    </xf>
    <xf numFmtId="0" fontId="37" fillId="4" borderId="10" xfId="81" applyFont="1" applyBorder="1" applyAlignment="1">
      <alignment horizontal="center" vertical="center" wrapText="1"/>
    </xf>
    <xf numFmtId="0" fontId="1" fillId="48" borderId="0" xfId="0" applyFont="1" applyFill="1" applyBorder="1" applyAlignment="1">
      <alignment/>
    </xf>
    <xf numFmtId="0" fontId="1" fillId="48" borderId="0" xfId="0" applyFont="1" applyFill="1" applyBorder="1" applyAlignment="1">
      <alignment horizontal="center" vertical="center" wrapText="1"/>
    </xf>
    <xf numFmtId="0" fontId="25" fillId="48" borderId="0" xfId="0" applyFont="1" applyFill="1" applyBorder="1" applyAlignment="1">
      <alignment horizontal="left" vertical="center" wrapText="1"/>
    </xf>
    <xf numFmtId="1" fontId="1" fillId="48" borderId="0" xfId="0" applyNumberFormat="1" applyFont="1" applyFill="1" applyBorder="1" applyAlignment="1">
      <alignment horizontal="center" vertical="center" wrapText="1"/>
    </xf>
    <xf numFmtId="164" fontId="1" fillId="48" borderId="0" xfId="0" applyNumberFormat="1" applyFont="1" applyFill="1" applyBorder="1" applyAlignment="1">
      <alignment horizontal="center" vertical="center"/>
    </xf>
    <xf numFmtId="10" fontId="24" fillId="48" borderId="0" xfId="0" applyNumberFormat="1" applyFont="1" applyFill="1" applyBorder="1" applyAlignment="1">
      <alignment horizontal="center" vertical="center"/>
    </xf>
    <xf numFmtId="164" fontId="25" fillId="49" borderId="0" xfId="0" applyNumberFormat="1" applyFont="1" applyFill="1" applyBorder="1" applyAlignment="1">
      <alignment horizontal="center" vertical="center"/>
    </xf>
    <xf numFmtId="0" fontId="0" fillId="48" borderId="0" xfId="0" applyFill="1" applyAlignment="1">
      <alignment/>
    </xf>
    <xf numFmtId="0" fontId="27" fillId="48" borderId="0" xfId="0" applyFont="1" applyFill="1" applyBorder="1" applyAlignment="1">
      <alignment/>
    </xf>
    <xf numFmtId="0" fontId="1" fillId="48" borderId="10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/>
    </xf>
    <xf numFmtId="1" fontId="1" fillId="48" borderId="10" xfId="0" applyNumberFormat="1" applyFont="1" applyFill="1" applyBorder="1" applyAlignment="1">
      <alignment horizontal="center" vertical="center" wrapText="1"/>
    </xf>
    <xf numFmtId="164" fontId="1" fillId="48" borderId="10" xfId="0" applyNumberFormat="1" applyFont="1" applyFill="1" applyBorder="1" applyAlignment="1">
      <alignment horizontal="center" vertical="center"/>
    </xf>
    <xf numFmtId="10" fontId="24" fillId="48" borderId="10" xfId="0" applyNumberFormat="1" applyFont="1" applyFill="1" applyBorder="1" applyAlignment="1">
      <alignment horizontal="center" vertical="center"/>
    </xf>
    <xf numFmtId="0" fontId="27" fillId="48" borderId="0" xfId="0" applyFont="1" applyFill="1" applyBorder="1" applyAlignment="1">
      <alignment vertical="center" wrapText="1"/>
    </xf>
    <xf numFmtId="164" fontId="1" fillId="15" borderId="10" xfId="0" applyNumberFormat="1" applyFont="1" applyFill="1" applyBorder="1" applyAlignment="1">
      <alignment horizontal="center" vertical="center"/>
    </xf>
    <xf numFmtId="10" fontId="24" fillId="15" borderId="10" xfId="0" applyNumberFormat="1" applyFont="1" applyFill="1" applyBorder="1" applyAlignment="1">
      <alignment horizontal="center" vertical="center"/>
    </xf>
    <xf numFmtId="0" fontId="1" fillId="48" borderId="0" xfId="0" applyFont="1" applyFill="1" applyBorder="1" applyAlignment="1">
      <alignment horizontal="center" vertical="center"/>
    </xf>
    <xf numFmtId="0" fontId="25" fillId="49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0" fontId="33" fillId="48" borderId="0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48" borderId="0" xfId="0" applyFill="1" applyAlignment="1">
      <alignment wrapText="1"/>
    </xf>
    <xf numFmtId="0" fontId="0" fillId="48" borderId="0" xfId="0" applyFill="1" applyAlignment="1">
      <alignment horizontal="center"/>
    </xf>
    <xf numFmtId="0" fontId="1" fillId="48" borderId="10" xfId="0" applyFont="1" applyFill="1" applyBorder="1" applyAlignment="1">
      <alignment horizontal="center" vertical="center"/>
    </xf>
    <xf numFmtId="0" fontId="25" fillId="49" borderId="10" xfId="0" applyFont="1" applyFill="1" applyBorder="1" applyAlignment="1">
      <alignment horizontal="center" vertical="center"/>
    </xf>
    <xf numFmtId="10" fontId="24" fillId="48" borderId="15" xfId="0" applyNumberFormat="1" applyFont="1" applyFill="1" applyBorder="1" applyAlignment="1">
      <alignment horizontal="center" vertical="center"/>
    </xf>
    <xf numFmtId="0" fontId="33" fillId="48" borderId="0" xfId="0" applyFont="1" applyFill="1" applyBorder="1" applyAlignment="1">
      <alignment horizontal="center" vertical="center" wrapText="1"/>
    </xf>
    <xf numFmtId="0" fontId="1" fillId="48" borderId="0" xfId="0" applyFont="1" applyFill="1" applyBorder="1" applyAlignment="1">
      <alignment horizontal="left" wrapText="1"/>
    </xf>
    <xf numFmtId="0" fontId="1" fillId="48" borderId="0" xfId="0" applyNumberFormat="1" applyFont="1" applyFill="1" applyBorder="1" applyAlignment="1">
      <alignment horizontal="left" wrapText="1"/>
    </xf>
    <xf numFmtId="1" fontId="1" fillId="48" borderId="0" xfId="0" applyNumberFormat="1" applyFont="1" applyFill="1" applyBorder="1" applyAlignment="1">
      <alignment horizontal="left" vertical="center" wrapText="1"/>
    </xf>
    <xf numFmtId="2" fontId="1" fillId="48" borderId="0" xfId="0" applyNumberFormat="1" applyFont="1" applyFill="1" applyBorder="1" applyAlignment="1">
      <alignment horizontal="right" wrapText="1"/>
    </xf>
    <xf numFmtId="2" fontId="1" fillId="48" borderId="0" xfId="0" applyNumberFormat="1" applyFont="1" applyFill="1" applyBorder="1" applyAlignment="1">
      <alignment/>
    </xf>
    <xf numFmtId="0" fontId="33" fillId="48" borderId="10" xfId="0" applyFont="1" applyFill="1" applyBorder="1" applyAlignment="1">
      <alignment horizontal="center" vertical="center" wrapText="1"/>
    </xf>
    <xf numFmtId="0" fontId="25" fillId="48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1" fillId="4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9" fillId="0" borderId="22" xfId="0" applyFont="1" applyBorder="1" applyAlignment="1">
      <alignment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" fillId="0" borderId="15" xfId="0" applyFont="1" applyFill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" fillId="0" borderId="22" xfId="0" applyFont="1" applyFill="1" applyBorder="1" applyAlignment="1">
      <alignment/>
    </xf>
    <xf numFmtId="0" fontId="23" fillId="0" borderId="22" xfId="0" applyFont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0" fontId="0" fillId="48" borderId="0" xfId="0" applyFill="1" applyBorder="1" applyAlignment="1">
      <alignment/>
    </xf>
    <xf numFmtId="0" fontId="0" fillId="48" borderId="0" xfId="0" applyFill="1" applyBorder="1" applyAlignment="1">
      <alignment wrapText="1"/>
    </xf>
    <xf numFmtId="0" fontId="0" fillId="48" borderId="0" xfId="0" applyFill="1" applyBorder="1" applyAlignment="1">
      <alignment horizontal="center"/>
    </xf>
    <xf numFmtId="0" fontId="1" fillId="48" borderId="15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left" vertical="center" wrapText="1"/>
    </xf>
    <xf numFmtId="0" fontId="1" fillId="48" borderId="15" xfId="0" applyFont="1" applyFill="1" applyBorder="1" applyAlignment="1">
      <alignment/>
    </xf>
    <xf numFmtId="1" fontId="1" fillId="48" borderId="15" xfId="0" applyNumberFormat="1" applyFont="1" applyFill="1" applyBorder="1" applyAlignment="1">
      <alignment horizontal="center" vertical="center" wrapText="1"/>
    </xf>
    <xf numFmtId="164" fontId="1" fillId="48" borderId="15" xfId="0" applyNumberFormat="1" applyFont="1" applyFill="1" applyBorder="1" applyAlignment="1">
      <alignment horizontal="center" vertical="center"/>
    </xf>
    <xf numFmtId="164" fontId="25" fillId="49" borderId="15" xfId="0" applyNumberFormat="1" applyFont="1" applyFill="1" applyBorder="1" applyAlignment="1">
      <alignment horizontal="center" vertical="center"/>
    </xf>
    <xf numFmtId="0" fontId="1" fillId="45" borderId="21" xfId="0" applyFont="1" applyFill="1" applyBorder="1" applyAlignment="1">
      <alignment horizontal="center" vertical="center" wrapText="1"/>
    </xf>
    <xf numFmtId="0" fontId="1" fillId="45" borderId="21" xfId="0" applyFont="1" applyFill="1" applyBorder="1" applyAlignment="1">
      <alignment horizontal="left" vertical="center" wrapText="1"/>
    </xf>
    <xf numFmtId="0" fontId="1" fillId="45" borderId="21" xfId="0" applyFont="1" applyFill="1" applyBorder="1" applyAlignment="1">
      <alignment/>
    </xf>
    <xf numFmtId="1" fontId="1" fillId="45" borderId="21" xfId="0" applyNumberFormat="1" applyFont="1" applyFill="1" applyBorder="1" applyAlignment="1">
      <alignment horizontal="center" vertical="center" wrapText="1"/>
    </xf>
    <xf numFmtId="164" fontId="25" fillId="45" borderId="21" xfId="0" applyNumberFormat="1" applyFont="1" applyFill="1" applyBorder="1" applyAlignment="1">
      <alignment horizontal="center" vertical="center"/>
    </xf>
    <xf numFmtId="164" fontId="1" fillId="45" borderId="21" xfId="0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0" fontId="24" fillId="0" borderId="1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25" fillId="10" borderId="22" xfId="0" applyFon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/>
    </xf>
    <xf numFmtId="10" fontId="19" fillId="0" borderId="22" xfId="0" applyNumberFormat="1" applyFont="1" applyFill="1" applyBorder="1" applyAlignment="1">
      <alignment/>
    </xf>
    <xf numFmtId="164" fontId="0" fillId="0" borderId="22" xfId="0" applyNumberFormat="1" applyFill="1" applyBorder="1" applyAlignment="1">
      <alignment/>
    </xf>
    <xf numFmtId="10" fontId="26" fillId="10" borderId="2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0" fontId="24" fillId="0" borderId="22" xfId="0" applyNumberFormat="1" applyFont="1" applyFill="1" applyBorder="1" applyAlignment="1">
      <alignment horizontal="center" vertical="center"/>
    </xf>
    <xf numFmtId="0" fontId="1" fillId="48" borderId="16" xfId="0" applyFont="1" applyFill="1" applyBorder="1" applyAlignment="1">
      <alignment horizontal="center" vertical="center"/>
    </xf>
    <xf numFmtId="10" fontId="24" fillId="48" borderId="16" xfId="0" applyNumberFormat="1" applyFont="1" applyFill="1" applyBorder="1" applyAlignment="1">
      <alignment horizontal="center" vertical="center"/>
    </xf>
    <xf numFmtId="0" fontId="25" fillId="49" borderId="16" xfId="0" applyFont="1" applyFill="1" applyBorder="1" applyAlignment="1">
      <alignment horizontal="center" vertical="center"/>
    </xf>
    <xf numFmtId="164" fontId="1" fillId="48" borderId="16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164" fontId="58" fillId="0" borderId="10" xfId="0" applyNumberFormat="1" applyFont="1" applyFill="1" applyBorder="1" applyAlignment="1">
      <alignment horizontal="center" vertical="center"/>
    </xf>
    <xf numFmtId="10" fontId="60" fillId="0" borderId="10" xfId="0" applyNumberFormat="1" applyFont="1" applyFill="1" applyBorder="1" applyAlignment="1">
      <alignment horizontal="center" vertical="center"/>
    </xf>
    <xf numFmtId="1" fontId="59" fillId="0" borderId="16" xfId="0" applyNumberFormat="1" applyFont="1" applyBorder="1" applyAlignment="1">
      <alignment horizontal="center" vertical="center" wrapText="1"/>
    </xf>
    <xf numFmtId="0" fontId="61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38" fillId="50" borderId="0" xfId="0" applyFont="1" applyFill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1" fillId="0" borderId="22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Arkusz1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FF66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58"/>
  <sheetViews>
    <sheetView tabSelected="1" zoomScalePageLayoutView="0" workbookViewId="0" topLeftCell="A250">
      <selection activeCell="C265" sqref="C265"/>
    </sheetView>
  </sheetViews>
  <sheetFormatPr defaultColWidth="9.00390625" defaultRowHeight="12.75"/>
  <cols>
    <col min="1" max="1" width="3.00390625" style="1" customWidth="1"/>
    <col min="2" max="2" width="7.75390625" style="0" customWidth="1"/>
    <col min="3" max="3" width="49.00390625" style="2" customWidth="1"/>
    <col min="4" max="4" width="27.375" style="0" customWidth="1"/>
    <col min="5" max="5" width="24.625" style="0" customWidth="1"/>
    <col min="6" max="6" width="9.75390625" style="0" customWidth="1"/>
    <col min="7" max="7" width="15.75390625" style="3" customWidth="1"/>
    <col min="8" max="8" width="12.375" style="4" customWidth="1"/>
    <col min="9" max="9" width="14.375" style="4" customWidth="1"/>
    <col min="10" max="10" width="7.25390625" style="5" customWidth="1"/>
    <col min="11" max="11" width="9.625" style="4" customWidth="1"/>
    <col min="12" max="12" width="15.00390625" style="4" customWidth="1"/>
    <col min="13" max="13" width="12.875" style="4" customWidth="1"/>
  </cols>
  <sheetData>
    <row r="3" spans="3:9" ht="14.25">
      <c r="C3" s="217" t="s">
        <v>197</v>
      </c>
      <c r="D3" s="217"/>
      <c r="E3" s="217"/>
      <c r="F3" s="217"/>
      <c r="G3" s="217"/>
      <c r="H3" s="217"/>
      <c r="I3" s="217"/>
    </row>
    <row r="5" spans="3:9" ht="12.75">
      <c r="C5" s="6"/>
      <c r="D5" s="6"/>
      <c r="E5" s="6"/>
      <c r="F5" s="6"/>
      <c r="G5" s="6"/>
      <c r="H5" s="6"/>
      <c r="I5" s="6"/>
    </row>
    <row r="6" spans="2:13" s="115" customFormat="1" ht="15" customHeight="1">
      <c r="B6" s="116"/>
      <c r="C6" s="117"/>
      <c r="F6" s="116"/>
      <c r="G6" s="118"/>
      <c r="H6" s="119"/>
      <c r="I6" s="119"/>
      <c r="J6" s="120"/>
      <c r="K6" s="119"/>
      <c r="L6" s="121"/>
      <c r="M6" s="119"/>
    </row>
    <row r="7" spans="2:13" ht="12.75">
      <c r="B7" s="7"/>
      <c r="C7" s="8"/>
      <c r="D7" s="7"/>
      <c r="E7" s="7"/>
      <c r="F7" s="7"/>
      <c r="G7" s="9"/>
      <c r="H7" s="10"/>
      <c r="I7" s="10"/>
      <c r="J7" s="11"/>
      <c r="K7" s="10"/>
      <c r="L7" s="10"/>
      <c r="M7" s="10"/>
    </row>
    <row r="8" spans="2:13" ht="76.5">
      <c r="B8" s="114" t="s">
        <v>223</v>
      </c>
      <c r="C8" s="13" t="s">
        <v>0</v>
      </c>
      <c r="D8" s="13" t="s">
        <v>1</v>
      </c>
      <c r="E8" s="13" t="s">
        <v>2</v>
      </c>
      <c r="F8" s="13" t="s">
        <v>3</v>
      </c>
      <c r="G8" s="14" t="s">
        <v>4</v>
      </c>
      <c r="H8" s="15" t="s">
        <v>5</v>
      </c>
      <c r="I8" s="15" t="s">
        <v>6</v>
      </c>
      <c r="J8" s="16" t="s">
        <v>7</v>
      </c>
      <c r="K8" s="15" t="s">
        <v>8</v>
      </c>
      <c r="L8" s="15" t="s">
        <v>9</v>
      </c>
      <c r="M8" s="15" t="s">
        <v>10</v>
      </c>
    </row>
    <row r="9" spans="2:13" s="17" customFormat="1" ht="50.25" customHeight="1">
      <c r="B9" s="18" t="s">
        <v>11</v>
      </c>
      <c r="C9" s="19" t="s">
        <v>20</v>
      </c>
      <c r="D9" s="20"/>
      <c r="E9" s="20"/>
      <c r="F9" s="21" t="s">
        <v>21</v>
      </c>
      <c r="G9" s="22">
        <v>141</v>
      </c>
      <c r="H9" s="23"/>
      <c r="I9" s="23">
        <f>ROUND(G9*H9,2)</f>
        <v>0</v>
      </c>
      <c r="J9" s="24"/>
      <c r="K9" s="23">
        <f>ROUND(I9*J9,2)</f>
        <v>0</v>
      </c>
      <c r="L9" s="23">
        <f>(M9/G9)</f>
        <v>0</v>
      </c>
      <c r="M9" s="23">
        <f>ROUND(I9+K9,2)</f>
        <v>0</v>
      </c>
    </row>
    <row r="10" spans="2:13" s="17" customFormat="1" ht="15" customHeight="1">
      <c r="B10" s="18"/>
      <c r="C10" s="26"/>
      <c r="D10" s="20"/>
      <c r="E10" s="20"/>
      <c r="F10" s="18"/>
      <c r="G10" s="27"/>
      <c r="H10" s="28" t="s">
        <v>14</v>
      </c>
      <c r="I10" s="23">
        <f>SUM(I9)</f>
        <v>0</v>
      </c>
      <c r="J10" s="24"/>
      <c r="K10" s="23"/>
      <c r="L10" s="23"/>
      <c r="M10" s="23"/>
    </row>
    <row r="11" spans="2:13" s="17" customFormat="1" ht="15" customHeight="1">
      <c r="B11" s="18"/>
      <c r="C11" s="26"/>
      <c r="D11" s="20"/>
      <c r="E11" s="20"/>
      <c r="F11" s="18"/>
      <c r="G11" s="27"/>
      <c r="H11" s="23"/>
      <c r="I11" s="28" t="s">
        <v>15</v>
      </c>
      <c r="J11" s="29"/>
      <c r="K11" s="23">
        <f>SUM(K9:K10)</f>
        <v>0</v>
      </c>
      <c r="L11" s="23"/>
      <c r="M11" s="23"/>
    </row>
    <row r="12" spans="2:13" s="17" customFormat="1" ht="15" customHeight="1">
      <c r="B12" s="18"/>
      <c r="C12" s="26"/>
      <c r="D12" s="20"/>
      <c r="E12" s="20"/>
      <c r="F12" s="18"/>
      <c r="G12" s="27"/>
      <c r="H12" s="23"/>
      <c r="I12" s="23"/>
      <c r="J12" s="24"/>
      <c r="K12" s="23"/>
      <c r="L12" s="28" t="s">
        <v>16</v>
      </c>
      <c r="M12" s="23">
        <f>SUM(M9:M11)</f>
        <v>0</v>
      </c>
    </row>
    <row r="13" spans="2:13" s="115" customFormat="1" ht="15" customHeight="1">
      <c r="B13" s="116"/>
      <c r="C13" s="117"/>
      <c r="F13" s="116"/>
      <c r="G13" s="118"/>
      <c r="H13" s="119"/>
      <c r="I13" s="119"/>
      <c r="J13" s="120"/>
      <c r="K13" s="119"/>
      <c r="L13" s="121"/>
      <c r="M13" s="119"/>
    </row>
    <row r="14" spans="2:13" s="115" customFormat="1" ht="15" customHeight="1">
      <c r="B14" s="116"/>
      <c r="C14" s="117"/>
      <c r="F14" s="116"/>
      <c r="G14" s="118"/>
      <c r="H14" s="119"/>
      <c r="I14" s="119"/>
      <c r="J14" s="120"/>
      <c r="K14" s="119"/>
      <c r="L14" s="121"/>
      <c r="M14" s="119"/>
    </row>
    <row r="15" spans="2:13" s="115" customFormat="1" ht="15" customHeight="1">
      <c r="B15" s="116"/>
      <c r="C15" s="117"/>
      <c r="F15" s="116"/>
      <c r="G15" s="118"/>
      <c r="H15" s="119"/>
      <c r="I15" s="119"/>
      <c r="J15" s="120"/>
      <c r="K15" s="119"/>
      <c r="L15" s="121"/>
      <c r="M15" s="119"/>
    </row>
    <row r="16" spans="2:13" ht="12.75">
      <c r="B16" s="7"/>
      <c r="C16" s="8"/>
      <c r="D16" s="7"/>
      <c r="E16" s="7"/>
      <c r="F16" s="7"/>
      <c r="G16" s="9"/>
      <c r="H16" s="10"/>
      <c r="I16" s="10"/>
      <c r="J16" s="11"/>
      <c r="K16" s="10"/>
      <c r="L16" s="10"/>
      <c r="M16" s="10"/>
    </row>
    <row r="17" spans="2:13" ht="102.75" customHeight="1">
      <c r="B17" s="12" t="s">
        <v>224</v>
      </c>
      <c r="C17" s="13" t="s">
        <v>0</v>
      </c>
      <c r="D17" s="13" t="s">
        <v>1</v>
      </c>
      <c r="E17" s="13" t="s">
        <v>2</v>
      </c>
      <c r="F17" s="13" t="s">
        <v>3</v>
      </c>
      <c r="G17" s="14" t="s">
        <v>4</v>
      </c>
      <c r="H17" s="15" t="s">
        <v>5</v>
      </c>
      <c r="I17" s="15" t="s">
        <v>6</v>
      </c>
      <c r="J17" s="16" t="s">
        <v>7</v>
      </c>
      <c r="K17" s="15" t="s">
        <v>8</v>
      </c>
      <c r="L17" s="15" t="s">
        <v>9</v>
      </c>
      <c r="M17" s="15" t="s">
        <v>10</v>
      </c>
    </row>
    <row r="18" spans="2:13" s="17" customFormat="1" ht="42" customHeight="1">
      <c r="B18" s="18" t="s">
        <v>11</v>
      </c>
      <c r="C18" s="19" t="s">
        <v>23</v>
      </c>
      <c r="D18" s="20"/>
      <c r="E18" s="20"/>
      <c r="F18" s="21" t="s">
        <v>12</v>
      </c>
      <c r="G18" s="22">
        <v>1540</v>
      </c>
      <c r="H18" s="23"/>
      <c r="I18" s="23">
        <f>ROUND(G18*H18,2)</f>
        <v>0</v>
      </c>
      <c r="J18" s="24"/>
      <c r="K18" s="23">
        <f>ROUND(I18*J18,2)</f>
        <v>0</v>
      </c>
      <c r="L18" s="23">
        <f>(M18/G18)</f>
        <v>0</v>
      </c>
      <c r="M18" s="23">
        <f>ROUND(I18+K18,2)</f>
        <v>0</v>
      </c>
    </row>
    <row r="19" spans="2:13" s="17" customFormat="1" ht="15" customHeight="1">
      <c r="B19" s="18"/>
      <c r="C19" s="26"/>
      <c r="D19" s="20"/>
      <c r="E19" s="20"/>
      <c r="F19" s="18"/>
      <c r="G19" s="27"/>
      <c r="H19" s="28" t="s">
        <v>14</v>
      </c>
      <c r="I19" s="23">
        <f>SUM(I18)</f>
        <v>0</v>
      </c>
      <c r="J19" s="24"/>
      <c r="K19" s="23"/>
      <c r="L19" s="23"/>
      <c r="M19" s="23"/>
    </row>
    <row r="20" spans="2:13" s="17" customFormat="1" ht="15" customHeight="1">
      <c r="B20" s="18"/>
      <c r="C20" s="26"/>
      <c r="D20" s="20"/>
      <c r="E20" s="20"/>
      <c r="F20" s="18"/>
      <c r="G20" s="27"/>
      <c r="H20" s="23"/>
      <c r="I20" s="28" t="s">
        <v>15</v>
      </c>
      <c r="J20" s="29"/>
      <c r="K20" s="23">
        <f>SUM(K18:K19)</f>
        <v>0</v>
      </c>
      <c r="L20" s="23"/>
      <c r="M20" s="23"/>
    </row>
    <row r="21" spans="2:13" s="17" customFormat="1" ht="15" customHeight="1">
      <c r="B21" s="18"/>
      <c r="C21" s="26"/>
      <c r="D21" s="20"/>
      <c r="E21" s="20"/>
      <c r="F21" s="18"/>
      <c r="G21" s="27"/>
      <c r="H21" s="23"/>
      <c r="I21" s="23"/>
      <c r="J21" s="24"/>
      <c r="K21" s="23"/>
      <c r="L21" s="28" t="s">
        <v>16</v>
      </c>
      <c r="M21" s="23">
        <f>SUM(M18:M20)</f>
        <v>0</v>
      </c>
    </row>
    <row r="22" spans="2:13" s="115" customFormat="1" ht="15" customHeight="1">
      <c r="B22" s="116"/>
      <c r="C22" s="117"/>
      <c r="F22" s="116"/>
      <c r="G22" s="118"/>
      <c r="H22" s="119"/>
      <c r="I22" s="119"/>
      <c r="J22" s="120"/>
      <c r="K22" s="119"/>
      <c r="L22" s="121"/>
      <c r="M22" s="119"/>
    </row>
    <row r="23" spans="2:13" s="115" customFormat="1" ht="15" customHeight="1">
      <c r="B23" s="116"/>
      <c r="C23" s="117"/>
      <c r="F23" s="116"/>
      <c r="G23" s="118"/>
      <c r="H23" s="119"/>
      <c r="I23" s="119"/>
      <c r="J23" s="120"/>
      <c r="K23" s="119"/>
      <c r="L23" s="121"/>
      <c r="M23" s="119"/>
    </row>
    <row r="24" spans="2:13" ht="12.75">
      <c r="B24" s="30"/>
      <c r="C24" s="31"/>
      <c r="D24" s="30"/>
      <c r="E24" s="30"/>
      <c r="F24" s="30"/>
      <c r="G24" s="32"/>
      <c r="H24" s="33"/>
      <c r="I24" s="33"/>
      <c r="J24" s="11"/>
      <c r="K24" s="33"/>
      <c r="L24" s="33"/>
      <c r="M24" s="33"/>
    </row>
    <row r="25" spans="2:13" ht="89.25">
      <c r="B25" s="12" t="s">
        <v>19</v>
      </c>
      <c r="C25" s="13" t="s">
        <v>0</v>
      </c>
      <c r="D25" s="13" t="s">
        <v>1</v>
      </c>
      <c r="E25" s="13" t="s">
        <v>17</v>
      </c>
      <c r="F25" s="13" t="s">
        <v>3</v>
      </c>
      <c r="G25" s="14" t="s">
        <v>4</v>
      </c>
      <c r="H25" s="15" t="s">
        <v>5</v>
      </c>
      <c r="I25" s="15" t="s">
        <v>6</v>
      </c>
      <c r="J25" s="16" t="s">
        <v>7</v>
      </c>
      <c r="K25" s="15" t="s">
        <v>8</v>
      </c>
      <c r="L25" s="15" t="s">
        <v>9</v>
      </c>
      <c r="M25" s="15" t="s">
        <v>10</v>
      </c>
    </row>
    <row r="26" spans="2:13" ht="25.5">
      <c r="B26" s="34"/>
      <c r="C26" s="13" t="s">
        <v>25</v>
      </c>
      <c r="D26" s="13"/>
      <c r="E26" s="13"/>
      <c r="F26" s="17"/>
      <c r="G26" s="14"/>
      <c r="H26" s="15"/>
      <c r="I26" s="15"/>
      <c r="J26" s="16"/>
      <c r="K26" s="15"/>
      <c r="L26" s="15"/>
      <c r="M26" s="15"/>
    </row>
    <row r="27" spans="2:13" ht="25.5">
      <c r="B27" s="35" t="s">
        <v>11</v>
      </c>
      <c r="C27" s="36" t="s">
        <v>26</v>
      </c>
      <c r="D27" s="13"/>
      <c r="E27" s="13"/>
      <c r="F27" s="37" t="s">
        <v>27</v>
      </c>
      <c r="G27" s="38">
        <v>20</v>
      </c>
      <c r="H27" s="23"/>
      <c r="I27" s="23">
        <f aca="true" t="shared" si="0" ref="I27:I40">ROUND(G27*H27,2)</f>
        <v>0</v>
      </c>
      <c r="J27" s="24"/>
      <c r="K27" s="23">
        <f aca="true" t="shared" si="1" ref="K27:K40">ROUND(I27*J27,2)</f>
        <v>0</v>
      </c>
      <c r="L27" s="23">
        <f aca="true" t="shared" si="2" ref="L27:L40">(M27/G27)</f>
        <v>0</v>
      </c>
      <c r="M27" s="23">
        <f aca="true" t="shared" si="3" ref="M27:M40">ROUND(I27+K27,2)</f>
        <v>0</v>
      </c>
    </row>
    <row r="28" spans="2:13" ht="25.5">
      <c r="B28" s="35" t="s">
        <v>13</v>
      </c>
      <c r="C28" s="36" t="s">
        <v>28</v>
      </c>
      <c r="D28" s="13"/>
      <c r="E28" s="13"/>
      <c r="F28" s="37" t="s">
        <v>27</v>
      </c>
      <c r="G28" s="39">
        <v>14</v>
      </c>
      <c r="H28" s="23"/>
      <c r="I28" s="23">
        <f t="shared" si="0"/>
        <v>0</v>
      </c>
      <c r="J28" s="24"/>
      <c r="K28" s="23">
        <f t="shared" si="1"/>
        <v>0</v>
      </c>
      <c r="L28" s="23">
        <f t="shared" si="2"/>
        <v>0</v>
      </c>
      <c r="M28" s="23">
        <f t="shared" si="3"/>
        <v>0</v>
      </c>
    </row>
    <row r="29" spans="2:13" ht="25.5">
      <c r="B29" s="35" t="s">
        <v>29</v>
      </c>
      <c r="C29" s="36" t="s">
        <v>30</v>
      </c>
      <c r="D29" s="13"/>
      <c r="E29" s="13"/>
      <c r="F29" s="37" t="s">
        <v>27</v>
      </c>
      <c r="G29" s="39">
        <v>12</v>
      </c>
      <c r="H29" s="23"/>
      <c r="I29" s="23">
        <f t="shared" si="0"/>
        <v>0</v>
      </c>
      <c r="J29" s="24"/>
      <c r="K29" s="23">
        <f t="shared" si="1"/>
        <v>0</v>
      </c>
      <c r="L29" s="23">
        <f t="shared" si="2"/>
        <v>0</v>
      </c>
      <c r="M29" s="23">
        <f t="shared" si="3"/>
        <v>0</v>
      </c>
    </row>
    <row r="30" spans="2:13" ht="21" customHeight="1">
      <c r="B30" s="35" t="s">
        <v>31</v>
      </c>
      <c r="C30" s="36" t="s">
        <v>32</v>
      </c>
      <c r="D30" s="13"/>
      <c r="E30" s="13"/>
      <c r="F30" s="37" t="s">
        <v>12</v>
      </c>
      <c r="G30" s="39">
        <v>41</v>
      </c>
      <c r="H30" s="23"/>
      <c r="I30" s="23">
        <f t="shared" si="0"/>
        <v>0</v>
      </c>
      <c r="J30" s="24"/>
      <c r="K30" s="23">
        <f t="shared" si="1"/>
        <v>0</v>
      </c>
      <c r="L30" s="23">
        <f t="shared" si="2"/>
        <v>0</v>
      </c>
      <c r="M30" s="23">
        <f t="shared" si="3"/>
        <v>0</v>
      </c>
    </row>
    <row r="31" spans="2:13" ht="19.5" customHeight="1">
      <c r="B31" s="35" t="s">
        <v>33</v>
      </c>
      <c r="C31" s="36" t="s">
        <v>34</v>
      </c>
      <c r="D31" s="13"/>
      <c r="E31" s="13"/>
      <c r="F31" s="37" t="s">
        <v>35</v>
      </c>
      <c r="G31" s="39">
        <v>26</v>
      </c>
      <c r="H31" s="23"/>
      <c r="I31" s="23">
        <f t="shared" si="0"/>
        <v>0</v>
      </c>
      <c r="J31" s="24"/>
      <c r="K31" s="23">
        <f t="shared" si="1"/>
        <v>0</v>
      </c>
      <c r="L31" s="23">
        <f t="shared" si="2"/>
        <v>0</v>
      </c>
      <c r="M31" s="23">
        <f t="shared" si="3"/>
        <v>0</v>
      </c>
    </row>
    <row r="32" spans="2:13" ht="20.25" customHeight="1">
      <c r="B32" s="35" t="s">
        <v>36</v>
      </c>
      <c r="C32" s="36" t="s">
        <v>37</v>
      </c>
      <c r="D32" s="13"/>
      <c r="E32" s="13"/>
      <c r="F32" s="37" t="s">
        <v>35</v>
      </c>
      <c r="G32" s="39">
        <v>10</v>
      </c>
      <c r="H32" s="23"/>
      <c r="I32" s="23">
        <f t="shared" si="0"/>
        <v>0</v>
      </c>
      <c r="J32" s="24"/>
      <c r="K32" s="23">
        <f t="shared" si="1"/>
        <v>0</v>
      </c>
      <c r="L32" s="23">
        <f t="shared" si="2"/>
        <v>0</v>
      </c>
      <c r="M32" s="23">
        <f t="shared" si="3"/>
        <v>0</v>
      </c>
    </row>
    <row r="33" spans="2:13" ht="21.75" customHeight="1">
      <c r="B33" s="35" t="s">
        <v>38</v>
      </c>
      <c r="C33" s="36" t="s">
        <v>39</v>
      </c>
      <c r="D33" s="13"/>
      <c r="E33" s="13"/>
      <c r="F33" s="37" t="s">
        <v>21</v>
      </c>
      <c r="G33" s="39">
        <v>10</v>
      </c>
      <c r="H33" s="23"/>
      <c r="I33" s="23">
        <f t="shared" si="0"/>
        <v>0</v>
      </c>
      <c r="J33" s="24"/>
      <c r="K33" s="23">
        <f t="shared" si="1"/>
        <v>0</v>
      </c>
      <c r="L33" s="23">
        <f t="shared" si="2"/>
        <v>0</v>
      </c>
      <c r="M33" s="23">
        <f t="shared" si="3"/>
        <v>0</v>
      </c>
    </row>
    <row r="34" spans="2:13" ht="22.5" customHeight="1">
      <c r="B34" s="35" t="s">
        <v>40</v>
      </c>
      <c r="C34" s="36" t="s">
        <v>41</v>
      </c>
      <c r="D34" s="40"/>
      <c r="E34" s="40"/>
      <c r="F34" s="37" t="s">
        <v>21</v>
      </c>
      <c r="G34" s="39">
        <v>6</v>
      </c>
      <c r="H34" s="23"/>
      <c r="I34" s="23">
        <f t="shared" si="0"/>
        <v>0</v>
      </c>
      <c r="J34" s="24"/>
      <c r="K34" s="23">
        <f t="shared" si="1"/>
        <v>0</v>
      </c>
      <c r="L34" s="23">
        <f t="shared" si="2"/>
        <v>0</v>
      </c>
      <c r="M34" s="23">
        <f t="shared" si="3"/>
        <v>0</v>
      </c>
    </row>
    <row r="35" spans="2:13" ht="20.25" customHeight="1">
      <c r="B35" s="35" t="s">
        <v>42</v>
      </c>
      <c r="C35" s="36" t="s">
        <v>43</v>
      </c>
      <c r="D35" s="40"/>
      <c r="E35" s="40"/>
      <c r="F35" s="37" t="s">
        <v>21</v>
      </c>
      <c r="G35" s="39">
        <v>10</v>
      </c>
      <c r="H35" s="23"/>
      <c r="I35" s="23">
        <f t="shared" si="0"/>
        <v>0</v>
      </c>
      <c r="J35" s="24"/>
      <c r="K35" s="23">
        <f t="shared" si="1"/>
        <v>0</v>
      </c>
      <c r="L35" s="23">
        <f t="shared" si="2"/>
        <v>0</v>
      </c>
      <c r="M35" s="23">
        <f t="shared" si="3"/>
        <v>0</v>
      </c>
    </row>
    <row r="36" spans="2:13" ht="18.75" customHeight="1">
      <c r="B36" s="35" t="s">
        <v>44</v>
      </c>
      <c r="C36" s="36" t="s">
        <v>45</v>
      </c>
      <c r="D36" s="40"/>
      <c r="E36" s="40"/>
      <c r="F36" s="37" t="s">
        <v>35</v>
      </c>
      <c r="G36" s="39">
        <v>3</v>
      </c>
      <c r="H36" s="23"/>
      <c r="I36" s="23">
        <f t="shared" si="0"/>
        <v>0</v>
      </c>
      <c r="J36" s="24"/>
      <c r="K36" s="23">
        <f t="shared" si="1"/>
        <v>0</v>
      </c>
      <c r="L36" s="23">
        <f t="shared" si="2"/>
        <v>0</v>
      </c>
      <c r="M36" s="23">
        <f t="shared" si="3"/>
        <v>0</v>
      </c>
    </row>
    <row r="37" spans="2:13" ht="25.5">
      <c r="B37" s="35" t="s">
        <v>46</v>
      </c>
      <c r="C37" s="36" t="s">
        <v>47</v>
      </c>
      <c r="D37" s="40"/>
      <c r="E37" s="40"/>
      <c r="F37" s="37" t="s">
        <v>35</v>
      </c>
      <c r="G37" s="39">
        <v>10</v>
      </c>
      <c r="H37" s="23"/>
      <c r="I37" s="23">
        <f t="shared" si="0"/>
        <v>0</v>
      </c>
      <c r="J37" s="24"/>
      <c r="K37" s="23">
        <f t="shared" si="1"/>
        <v>0</v>
      </c>
      <c r="L37" s="23">
        <f t="shared" si="2"/>
        <v>0</v>
      </c>
      <c r="M37" s="23">
        <f t="shared" si="3"/>
        <v>0</v>
      </c>
    </row>
    <row r="38" spans="2:13" ht="25.5">
      <c r="B38" s="35" t="s">
        <v>48</v>
      </c>
      <c r="C38" s="41" t="s">
        <v>49</v>
      </c>
      <c r="D38" s="40"/>
      <c r="E38" s="40"/>
      <c r="F38" s="37" t="s">
        <v>35</v>
      </c>
      <c r="G38" s="39">
        <v>8</v>
      </c>
      <c r="H38" s="23"/>
      <c r="I38" s="23">
        <f t="shared" si="0"/>
        <v>0</v>
      </c>
      <c r="J38" s="24"/>
      <c r="K38" s="23">
        <f t="shared" si="1"/>
        <v>0</v>
      </c>
      <c r="L38" s="23">
        <f t="shared" si="2"/>
        <v>0</v>
      </c>
      <c r="M38" s="23">
        <f t="shared" si="3"/>
        <v>0</v>
      </c>
    </row>
    <row r="39" spans="2:13" ht="18.75" customHeight="1">
      <c r="B39" s="35" t="s">
        <v>50</v>
      </c>
      <c r="C39" s="36" t="s">
        <v>51</v>
      </c>
      <c r="D39" s="40"/>
      <c r="E39" s="40"/>
      <c r="F39" s="37" t="s">
        <v>21</v>
      </c>
      <c r="G39" s="39">
        <v>4</v>
      </c>
      <c r="H39" s="23"/>
      <c r="I39" s="23">
        <f t="shared" si="0"/>
        <v>0</v>
      </c>
      <c r="J39" s="24"/>
      <c r="K39" s="23">
        <f t="shared" si="1"/>
        <v>0</v>
      </c>
      <c r="L39" s="23">
        <f t="shared" si="2"/>
        <v>0</v>
      </c>
      <c r="M39" s="23">
        <f t="shared" si="3"/>
        <v>0</v>
      </c>
    </row>
    <row r="40" spans="2:13" ht="19.5" customHeight="1">
      <c r="B40" s="35" t="s">
        <v>52</v>
      </c>
      <c r="C40" s="36" t="s">
        <v>53</v>
      </c>
      <c r="D40" s="40"/>
      <c r="E40" s="40"/>
      <c r="F40" s="37" t="s">
        <v>12</v>
      </c>
      <c r="G40" s="42">
        <v>8</v>
      </c>
      <c r="H40" s="23"/>
      <c r="I40" s="23">
        <f t="shared" si="0"/>
        <v>0</v>
      </c>
      <c r="J40" s="24"/>
      <c r="K40" s="23">
        <f t="shared" si="1"/>
        <v>0</v>
      </c>
      <c r="L40" s="23">
        <f t="shared" si="2"/>
        <v>0</v>
      </c>
      <c r="M40" s="23">
        <f t="shared" si="3"/>
        <v>0</v>
      </c>
    </row>
    <row r="41" spans="2:13" ht="12.75">
      <c r="B41" s="18"/>
      <c r="C41" s="26"/>
      <c r="D41" s="40"/>
      <c r="E41" s="40"/>
      <c r="F41" s="18"/>
      <c r="G41" s="27"/>
      <c r="H41" s="28" t="s">
        <v>14</v>
      </c>
      <c r="I41" s="23">
        <f>SUM(I27:I40)</f>
        <v>0</v>
      </c>
      <c r="J41" s="24"/>
      <c r="K41" s="23"/>
      <c r="L41" s="23"/>
      <c r="M41" s="23"/>
    </row>
    <row r="42" spans="2:13" ht="12.75">
      <c r="B42" s="18"/>
      <c r="C42" s="26"/>
      <c r="D42" s="40"/>
      <c r="E42" s="40"/>
      <c r="F42" s="18"/>
      <c r="G42" s="27"/>
      <c r="H42" s="23"/>
      <c r="I42" s="28" t="s">
        <v>15</v>
      </c>
      <c r="J42" s="29"/>
      <c r="K42" s="23">
        <f>SUM(K27:K41)</f>
        <v>0</v>
      </c>
      <c r="L42" s="23"/>
      <c r="M42" s="23"/>
    </row>
    <row r="43" spans="2:13" ht="12.75">
      <c r="B43" s="18"/>
      <c r="C43" s="26"/>
      <c r="D43" s="40"/>
      <c r="E43" s="40"/>
      <c r="F43" s="18"/>
      <c r="G43" s="27"/>
      <c r="H43" s="23"/>
      <c r="I43" s="23"/>
      <c r="J43" s="24"/>
      <c r="K43" s="23"/>
      <c r="L43" s="28" t="s">
        <v>16</v>
      </c>
      <c r="M43" s="23">
        <f>SUM(M27:M42)</f>
        <v>0</v>
      </c>
    </row>
    <row r="44" spans="2:13" s="122" customFormat="1" ht="12.75">
      <c r="B44" s="116"/>
      <c r="C44" s="117"/>
      <c r="D44" s="123"/>
      <c r="E44" s="123"/>
      <c r="F44" s="116"/>
      <c r="G44" s="118"/>
      <c r="H44" s="119"/>
      <c r="I44" s="119"/>
      <c r="J44" s="120"/>
      <c r="K44" s="119"/>
      <c r="L44" s="121"/>
      <c r="M44" s="119"/>
    </row>
    <row r="45" spans="2:13" s="122" customFormat="1" ht="12.75">
      <c r="B45" s="116"/>
      <c r="C45" s="117"/>
      <c r="D45" s="123"/>
      <c r="E45" s="123"/>
      <c r="F45" s="116"/>
      <c r="G45" s="118"/>
      <c r="H45" s="119"/>
      <c r="I45" s="119"/>
      <c r="J45" s="120"/>
      <c r="K45" s="119"/>
      <c r="L45" s="121"/>
      <c r="M45" s="119"/>
    </row>
    <row r="46" spans="2:13" ht="12.75">
      <c r="B46" s="30"/>
      <c r="C46" s="31"/>
      <c r="D46" s="30"/>
      <c r="E46" s="30"/>
      <c r="F46" s="30"/>
      <c r="G46" s="32"/>
      <c r="H46" s="33"/>
      <c r="I46" s="33"/>
      <c r="J46" s="11"/>
      <c r="K46" s="33"/>
      <c r="L46" s="33"/>
      <c r="M46" s="33"/>
    </row>
    <row r="47" spans="2:13" ht="89.25">
      <c r="B47" s="12" t="s">
        <v>225</v>
      </c>
      <c r="C47" s="13" t="s">
        <v>0</v>
      </c>
      <c r="D47" s="13" t="s">
        <v>1</v>
      </c>
      <c r="E47" s="13" t="s">
        <v>17</v>
      </c>
      <c r="F47" s="13" t="s">
        <v>3</v>
      </c>
      <c r="G47" s="14" t="s">
        <v>55</v>
      </c>
      <c r="H47" s="15" t="s">
        <v>5</v>
      </c>
      <c r="I47" s="15" t="s">
        <v>6</v>
      </c>
      <c r="J47" s="16" t="s">
        <v>7</v>
      </c>
      <c r="K47" s="15" t="s">
        <v>8</v>
      </c>
      <c r="L47" s="15" t="s">
        <v>9</v>
      </c>
      <c r="M47" s="15" t="s">
        <v>10</v>
      </c>
    </row>
    <row r="48" spans="2:13" ht="25.5">
      <c r="B48" s="34"/>
      <c r="C48" s="43" t="s">
        <v>56</v>
      </c>
      <c r="D48" s="44"/>
      <c r="E48" s="13"/>
      <c r="F48" s="13"/>
      <c r="G48" s="14"/>
      <c r="H48" s="15"/>
      <c r="I48" s="15"/>
      <c r="J48" s="16"/>
      <c r="K48" s="15"/>
      <c r="L48" s="15"/>
      <c r="M48" s="15"/>
    </row>
    <row r="49" spans="2:13" ht="12.75">
      <c r="B49" s="35" t="s">
        <v>11</v>
      </c>
      <c r="C49" s="36" t="s">
        <v>57</v>
      </c>
      <c r="D49" s="13"/>
      <c r="E49" s="13"/>
      <c r="F49" s="37" t="s">
        <v>35</v>
      </c>
      <c r="G49" s="45">
        <v>9</v>
      </c>
      <c r="H49" s="23"/>
      <c r="I49" s="23">
        <f aca="true" t="shared" si="4" ref="I49:I73">ROUND(G49*H49,2)</f>
        <v>0</v>
      </c>
      <c r="J49" s="24"/>
      <c r="K49" s="23">
        <f aca="true" t="shared" si="5" ref="K49:K74">ROUND(I49*J49,2)</f>
        <v>0</v>
      </c>
      <c r="L49" s="23">
        <f aca="true" t="shared" si="6" ref="L49:L73">(M49/G49)</f>
        <v>0</v>
      </c>
      <c r="M49" s="23">
        <f aca="true" t="shared" si="7" ref="M49:M73">ROUND(I49+K49,2)</f>
        <v>0</v>
      </c>
    </row>
    <row r="50" spans="2:13" ht="12.75">
      <c r="B50" s="35" t="s">
        <v>13</v>
      </c>
      <c r="C50" s="36" t="s">
        <v>58</v>
      </c>
      <c r="D50" s="13"/>
      <c r="E50" s="13"/>
      <c r="F50" s="37" t="s">
        <v>35</v>
      </c>
      <c r="G50" s="39">
        <v>14</v>
      </c>
      <c r="H50" s="23"/>
      <c r="I50" s="23">
        <f t="shared" si="4"/>
        <v>0</v>
      </c>
      <c r="J50" s="24"/>
      <c r="K50" s="23">
        <f t="shared" si="5"/>
        <v>0</v>
      </c>
      <c r="L50" s="23">
        <f t="shared" si="6"/>
        <v>0</v>
      </c>
      <c r="M50" s="23">
        <f t="shared" si="7"/>
        <v>0</v>
      </c>
    </row>
    <row r="51" spans="2:13" ht="12.75">
      <c r="B51" s="35" t="s">
        <v>29</v>
      </c>
      <c r="C51" s="36" t="s">
        <v>59</v>
      </c>
      <c r="D51" s="13"/>
      <c r="E51" s="13"/>
      <c r="F51" s="37" t="s">
        <v>35</v>
      </c>
      <c r="G51" s="39">
        <v>10</v>
      </c>
      <c r="H51" s="23"/>
      <c r="I51" s="23">
        <f t="shared" si="4"/>
        <v>0</v>
      </c>
      <c r="J51" s="24"/>
      <c r="K51" s="23">
        <f t="shared" si="5"/>
        <v>0</v>
      </c>
      <c r="L51" s="23">
        <f t="shared" si="6"/>
        <v>0</v>
      </c>
      <c r="M51" s="23">
        <f t="shared" si="7"/>
        <v>0</v>
      </c>
    </row>
    <row r="52" spans="2:13" ht="12.75">
      <c r="B52" s="35" t="s">
        <v>31</v>
      </c>
      <c r="C52" s="36" t="s">
        <v>60</v>
      </c>
      <c r="D52" s="13"/>
      <c r="E52" s="13"/>
      <c r="F52" s="37" t="s">
        <v>12</v>
      </c>
      <c r="G52" s="39">
        <v>195</v>
      </c>
      <c r="H52" s="23"/>
      <c r="I52" s="23">
        <f t="shared" si="4"/>
        <v>0</v>
      </c>
      <c r="J52" s="24"/>
      <c r="K52" s="23">
        <f t="shared" si="5"/>
        <v>0</v>
      </c>
      <c r="L52" s="23">
        <f t="shared" si="6"/>
        <v>0</v>
      </c>
      <c r="M52" s="23">
        <f t="shared" si="7"/>
        <v>0</v>
      </c>
    </row>
    <row r="53" spans="2:13" ht="12.75">
      <c r="B53" s="35" t="s">
        <v>33</v>
      </c>
      <c r="C53" s="36" t="s">
        <v>61</v>
      </c>
      <c r="D53" s="13"/>
      <c r="E53" s="13"/>
      <c r="F53" s="37" t="s">
        <v>12</v>
      </c>
      <c r="G53" s="39">
        <v>2</v>
      </c>
      <c r="H53" s="23"/>
      <c r="I53" s="23">
        <f t="shared" si="4"/>
        <v>0</v>
      </c>
      <c r="J53" s="24"/>
      <c r="K53" s="23">
        <f t="shared" si="5"/>
        <v>0</v>
      </c>
      <c r="L53" s="23">
        <f t="shared" si="6"/>
        <v>0</v>
      </c>
      <c r="M53" s="23">
        <f t="shared" si="7"/>
        <v>0</v>
      </c>
    </row>
    <row r="54" spans="2:13" ht="12.75">
      <c r="B54" s="35" t="s">
        <v>36</v>
      </c>
      <c r="C54" s="36" t="s">
        <v>62</v>
      </c>
      <c r="D54" s="13"/>
      <c r="E54" s="13"/>
      <c r="F54" s="37" t="s">
        <v>35</v>
      </c>
      <c r="G54" s="39">
        <v>6</v>
      </c>
      <c r="H54" s="23"/>
      <c r="I54" s="23">
        <f t="shared" si="4"/>
        <v>0</v>
      </c>
      <c r="J54" s="24"/>
      <c r="K54" s="23">
        <f t="shared" si="5"/>
        <v>0</v>
      </c>
      <c r="L54" s="23">
        <f t="shared" si="6"/>
        <v>0</v>
      </c>
      <c r="M54" s="23">
        <f t="shared" si="7"/>
        <v>0</v>
      </c>
    </row>
    <row r="55" spans="2:13" ht="12.75">
      <c r="B55" s="35" t="s">
        <v>38</v>
      </c>
      <c r="C55" s="36" t="s">
        <v>63</v>
      </c>
      <c r="D55" s="13"/>
      <c r="E55" s="13"/>
      <c r="F55" s="37" t="s">
        <v>12</v>
      </c>
      <c r="G55" s="39">
        <v>160</v>
      </c>
      <c r="H55" s="23"/>
      <c r="I55" s="23">
        <f t="shared" si="4"/>
        <v>0</v>
      </c>
      <c r="J55" s="24"/>
      <c r="K55" s="23">
        <f t="shared" si="5"/>
        <v>0</v>
      </c>
      <c r="L55" s="23">
        <f t="shared" si="6"/>
        <v>0</v>
      </c>
      <c r="M55" s="23">
        <f t="shared" si="7"/>
        <v>0</v>
      </c>
    </row>
    <row r="56" spans="2:13" ht="12.75">
      <c r="B56" s="35" t="s">
        <v>40</v>
      </c>
      <c r="C56" s="36" t="s">
        <v>64</v>
      </c>
      <c r="D56" s="13"/>
      <c r="E56" s="13"/>
      <c r="F56" s="37" t="s">
        <v>35</v>
      </c>
      <c r="G56" s="39">
        <v>13</v>
      </c>
      <c r="H56" s="23"/>
      <c r="I56" s="23">
        <f t="shared" si="4"/>
        <v>0</v>
      </c>
      <c r="J56" s="24"/>
      <c r="K56" s="23">
        <f t="shared" si="5"/>
        <v>0</v>
      </c>
      <c r="L56" s="23">
        <f t="shared" si="6"/>
        <v>0</v>
      </c>
      <c r="M56" s="23">
        <f t="shared" si="7"/>
        <v>0</v>
      </c>
    </row>
    <row r="57" spans="2:13" ht="12.75">
      <c r="B57" s="35" t="s">
        <v>42</v>
      </c>
      <c r="C57" s="36" t="s">
        <v>65</v>
      </c>
      <c r="D57" s="13"/>
      <c r="E57" s="13"/>
      <c r="F57" s="37" t="s">
        <v>35</v>
      </c>
      <c r="G57" s="39">
        <v>3</v>
      </c>
      <c r="H57" s="23"/>
      <c r="I57" s="23">
        <f t="shared" si="4"/>
        <v>0</v>
      </c>
      <c r="J57" s="24"/>
      <c r="K57" s="23">
        <f t="shared" si="5"/>
        <v>0</v>
      </c>
      <c r="L57" s="23">
        <f t="shared" si="6"/>
        <v>0</v>
      </c>
      <c r="M57" s="23">
        <f t="shared" si="7"/>
        <v>0</v>
      </c>
    </row>
    <row r="58" spans="2:13" ht="12.75">
      <c r="B58" s="35" t="s">
        <v>44</v>
      </c>
      <c r="C58" s="36" t="s">
        <v>66</v>
      </c>
      <c r="D58" s="13"/>
      <c r="E58" s="13"/>
      <c r="F58" s="37" t="s">
        <v>35</v>
      </c>
      <c r="G58" s="39">
        <v>2</v>
      </c>
      <c r="H58" s="23"/>
      <c r="I58" s="23">
        <f t="shared" si="4"/>
        <v>0</v>
      </c>
      <c r="J58" s="24"/>
      <c r="K58" s="23">
        <f t="shared" si="5"/>
        <v>0</v>
      </c>
      <c r="L58" s="23">
        <f t="shared" si="6"/>
        <v>0</v>
      </c>
      <c r="M58" s="23">
        <f t="shared" si="7"/>
        <v>0</v>
      </c>
    </row>
    <row r="59" spans="2:13" ht="12.75">
      <c r="B59" s="35" t="s">
        <v>46</v>
      </c>
      <c r="C59" s="36" t="s">
        <v>67</v>
      </c>
      <c r="D59" s="13"/>
      <c r="E59" s="13"/>
      <c r="F59" s="37" t="s">
        <v>68</v>
      </c>
      <c r="G59" s="39">
        <v>2</v>
      </c>
      <c r="H59" s="23"/>
      <c r="I59" s="23">
        <f t="shared" si="4"/>
        <v>0</v>
      </c>
      <c r="J59" s="24"/>
      <c r="K59" s="23">
        <f t="shared" si="5"/>
        <v>0</v>
      </c>
      <c r="L59" s="23">
        <f t="shared" si="6"/>
        <v>0</v>
      </c>
      <c r="M59" s="23">
        <f t="shared" si="7"/>
        <v>0</v>
      </c>
    </row>
    <row r="60" spans="2:13" ht="12.75">
      <c r="B60" s="35" t="s">
        <v>48</v>
      </c>
      <c r="C60" s="36" t="s">
        <v>69</v>
      </c>
      <c r="D60" s="13"/>
      <c r="E60" s="13"/>
      <c r="F60" s="37" t="s">
        <v>35</v>
      </c>
      <c r="G60" s="39">
        <v>2</v>
      </c>
      <c r="H60" s="23"/>
      <c r="I60" s="23">
        <f t="shared" si="4"/>
        <v>0</v>
      </c>
      <c r="J60" s="24"/>
      <c r="K60" s="23">
        <f t="shared" si="5"/>
        <v>0</v>
      </c>
      <c r="L60" s="23">
        <f t="shared" si="6"/>
        <v>0</v>
      </c>
      <c r="M60" s="23">
        <f t="shared" si="7"/>
        <v>0</v>
      </c>
    </row>
    <row r="61" spans="2:13" ht="12.75">
      <c r="B61" s="35" t="s">
        <v>50</v>
      </c>
      <c r="C61" s="36" t="s">
        <v>70</v>
      </c>
      <c r="D61" s="13"/>
      <c r="E61" s="13"/>
      <c r="F61" s="37" t="s">
        <v>35</v>
      </c>
      <c r="G61" s="39">
        <v>2</v>
      </c>
      <c r="H61" s="23"/>
      <c r="I61" s="23">
        <f t="shared" si="4"/>
        <v>0</v>
      </c>
      <c r="J61" s="24"/>
      <c r="K61" s="23">
        <f t="shared" si="5"/>
        <v>0</v>
      </c>
      <c r="L61" s="23">
        <f t="shared" si="6"/>
        <v>0</v>
      </c>
      <c r="M61" s="23">
        <f t="shared" si="7"/>
        <v>0</v>
      </c>
    </row>
    <row r="62" spans="2:13" ht="12.75">
      <c r="B62" s="35" t="s">
        <v>52</v>
      </c>
      <c r="C62" s="36" t="s">
        <v>71</v>
      </c>
      <c r="D62" s="13"/>
      <c r="E62" s="13"/>
      <c r="F62" s="37" t="s">
        <v>35</v>
      </c>
      <c r="G62" s="39">
        <v>1</v>
      </c>
      <c r="H62" s="23"/>
      <c r="I62" s="23">
        <f t="shared" si="4"/>
        <v>0</v>
      </c>
      <c r="J62" s="24"/>
      <c r="K62" s="23">
        <f t="shared" si="5"/>
        <v>0</v>
      </c>
      <c r="L62" s="23">
        <f t="shared" si="6"/>
        <v>0</v>
      </c>
      <c r="M62" s="23">
        <f t="shared" si="7"/>
        <v>0</v>
      </c>
    </row>
    <row r="63" spans="2:13" ht="12.75">
      <c r="B63" s="35" t="s">
        <v>72</v>
      </c>
      <c r="C63" s="36" t="s">
        <v>73</v>
      </c>
      <c r="D63" s="20"/>
      <c r="E63" s="20"/>
      <c r="F63" s="37" t="s">
        <v>35</v>
      </c>
      <c r="G63" s="39">
        <v>6</v>
      </c>
      <c r="H63" s="23"/>
      <c r="I63" s="23">
        <f t="shared" si="4"/>
        <v>0</v>
      </c>
      <c r="J63" s="24"/>
      <c r="K63" s="23">
        <f t="shared" si="5"/>
        <v>0</v>
      </c>
      <c r="L63" s="23">
        <f t="shared" si="6"/>
        <v>0</v>
      </c>
      <c r="M63" s="23">
        <f t="shared" si="7"/>
        <v>0</v>
      </c>
    </row>
    <row r="64" spans="2:13" ht="12.75">
      <c r="B64" s="35" t="s">
        <v>74</v>
      </c>
      <c r="C64" s="36" t="s">
        <v>75</v>
      </c>
      <c r="D64" s="20"/>
      <c r="E64" s="20"/>
      <c r="F64" s="37" t="s">
        <v>35</v>
      </c>
      <c r="G64" s="39">
        <v>6</v>
      </c>
      <c r="H64" s="23"/>
      <c r="I64" s="23">
        <f t="shared" si="4"/>
        <v>0</v>
      </c>
      <c r="J64" s="24"/>
      <c r="K64" s="23">
        <f t="shared" si="5"/>
        <v>0</v>
      </c>
      <c r="L64" s="23">
        <f t="shared" si="6"/>
        <v>0</v>
      </c>
      <c r="M64" s="23">
        <f t="shared" si="7"/>
        <v>0</v>
      </c>
    </row>
    <row r="65" spans="2:13" ht="12.75">
      <c r="B65" s="35" t="s">
        <v>76</v>
      </c>
      <c r="C65" s="36" t="s">
        <v>77</v>
      </c>
      <c r="D65" s="20"/>
      <c r="E65" s="20"/>
      <c r="F65" s="37" t="s">
        <v>35</v>
      </c>
      <c r="G65" s="39">
        <v>31</v>
      </c>
      <c r="H65" s="23"/>
      <c r="I65" s="23">
        <f t="shared" si="4"/>
        <v>0</v>
      </c>
      <c r="J65" s="24"/>
      <c r="K65" s="23">
        <f t="shared" si="5"/>
        <v>0</v>
      </c>
      <c r="L65" s="23">
        <f t="shared" si="6"/>
        <v>0</v>
      </c>
      <c r="M65" s="23">
        <f t="shared" si="7"/>
        <v>0</v>
      </c>
    </row>
    <row r="66" spans="2:13" ht="12.75">
      <c r="B66" s="35" t="s">
        <v>78</v>
      </c>
      <c r="C66" s="36" t="s">
        <v>79</v>
      </c>
      <c r="D66" s="20"/>
      <c r="E66" s="20"/>
      <c r="F66" s="37" t="s">
        <v>80</v>
      </c>
      <c r="G66" s="39">
        <v>16</v>
      </c>
      <c r="H66" s="23"/>
      <c r="I66" s="23">
        <f t="shared" si="4"/>
        <v>0</v>
      </c>
      <c r="J66" s="24"/>
      <c r="K66" s="23">
        <f t="shared" si="5"/>
        <v>0</v>
      </c>
      <c r="L66" s="23">
        <f t="shared" si="6"/>
        <v>0</v>
      </c>
      <c r="M66" s="23">
        <f t="shared" si="7"/>
        <v>0</v>
      </c>
    </row>
    <row r="67" spans="2:13" ht="12.75">
      <c r="B67" s="35" t="s">
        <v>81</v>
      </c>
      <c r="C67" s="36" t="s">
        <v>82</v>
      </c>
      <c r="D67" s="20"/>
      <c r="E67" s="20"/>
      <c r="F67" s="37" t="s">
        <v>12</v>
      </c>
      <c r="G67" s="39">
        <v>11</v>
      </c>
      <c r="H67" s="23"/>
      <c r="I67" s="23">
        <f t="shared" si="4"/>
        <v>0</v>
      </c>
      <c r="J67" s="24"/>
      <c r="K67" s="23">
        <f t="shared" si="5"/>
        <v>0</v>
      </c>
      <c r="L67" s="23">
        <f t="shared" si="6"/>
        <v>0</v>
      </c>
      <c r="M67" s="23">
        <f t="shared" si="7"/>
        <v>0</v>
      </c>
    </row>
    <row r="68" spans="2:13" ht="12.75">
      <c r="B68" s="35" t="s">
        <v>83</v>
      </c>
      <c r="C68" s="36" t="s">
        <v>84</v>
      </c>
      <c r="D68" s="20"/>
      <c r="E68" s="20"/>
      <c r="F68" s="37" t="s">
        <v>35</v>
      </c>
      <c r="G68" s="39">
        <v>26</v>
      </c>
      <c r="H68" s="23"/>
      <c r="I68" s="23">
        <f t="shared" si="4"/>
        <v>0</v>
      </c>
      <c r="J68" s="24"/>
      <c r="K68" s="23">
        <f t="shared" si="5"/>
        <v>0</v>
      </c>
      <c r="L68" s="23">
        <f t="shared" si="6"/>
        <v>0</v>
      </c>
      <c r="M68" s="23">
        <f t="shared" si="7"/>
        <v>0</v>
      </c>
    </row>
    <row r="69" spans="2:13" ht="12.75">
      <c r="B69" s="35" t="s">
        <v>85</v>
      </c>
      <c r="C69" s="36" t="s">
        <v>86</v>
      </c>
      <c r="D69" s="20"/>
      <c r="E69" s="20"/>
      <c r="F69" s="37" t="s">
        <v>12</v>
      </c>
      <c r="G69" s="39">
        <v>2</v>
      </c>
      <c r="H69" s="23"/>
      <c r="I69" s="23">
        <f t="shared" si="4"/>
        <v>0</v>
      </c>
      <c r="J69" s="24"/>
      <c r="K69" s="23">
        <f t="shared" si="5"/>
        <v>0</v>
      </c>
      <c r="L69" s="23">
        <f t="shared" si="6"/>
        <v>0</v>
      </c>
      <c r="M69" s="23">
        <f t="shared" si="7"/>
        <v>0</v>
      </c>
    </row>
    <row r="70" spans="2:13" ht="12.75">
      <c r="B70" s="35" t="s">
        <v>87</v>
      </c>
      <c r="C70" s="36" t="s">
        <v>88</v>
      </c>
      <c r="D70" s="20"/>
      <c r="E70" s="20"/>
      <c r="F70" s="37" t="s">
        <v>35</v>
      </c>
      <c r="G70" s="39">
        <v>13</v>
      </c>
      <c r="H70" s="23"/>
      <c r="I70" s="23">
        <f t="shared" si="4"/>
        <v>0</v>
      </c>
      <c r="J70" s="24"/>
      <c r="K70" s="23">
        <f t="shared" si="5"/>
        <v>0</v>
      </c>
      <c r="L70" s="23">
        <f t="shared" si="6"/>
        <v>0</v>
      </c>
      <c r="M70" s="23">
        <f t="shared" si="7"/>
        <v>0</v>
      </c>
    </row>
    <row r="71" spans="2:13" ht="12.75">
      <c r="B71" s="35" t="s">
        <v>89</v>
      </c>
      <c r="C71" s="36" t="s">
        <v>90</v>
      </c>
      <c r="D71" s="20"/>
      <c r="E71" s="20"/>
      <c r="F71" s="37" t="s">
        <v>35</v>
      </c>
      <c r="G71" s="39">
        <v>7</v>
      </c>
      <c r="H71" s="23"/>
      <c r="I71" s="23">
        <f t="shared" si="4"/>
        <v>0</v>
      </c>
      <c r="J71" s="24"/>
      <c r="K71" s="23">
        <f t="shared" si="5"/>
        <v>0</v>
      </c>
      <c r="L71" s="23">
        <f t="shared" si="6"/>
        <v>0</v>
      </c>
      <c r="M71" s="23">
        <f t="shared" si="7"/>
        <v>0</v>
      </c>
    </row>
    <row r="72" spans="2:13" ht="12.75">
      <c r="B72" s="35" t="s">
        <v>91</v>
      </c>
      <c r="C72" s="36" t="s">
        <v>92</v>
      </c>
      <c r="D72" s="20"/>
      <c r="E72" s="20"/>
      <c r="F72" s="37" t="s">
        <v>35</v>
      </c>
      <c r="G72" s="39">
        <v>7</v>
      </c>
      <c r="H72" s="23"/>
      <c r="I72" s="23">
        <f t="shared" si="4"/>
        <v>0</v>
      </c>
      <c r="J72" s="24"/>
      <c r="K72" s="23">
        <f t="shared" si="5"/>
        <v>0</v>
      </c>
      <c r="L72" s="23">
        <f t="shared" si="6"/>
        <v>0</v>
      </c>
      <c r="M72" s="23">
        <f t="shared" si="7"/>
        <v>0</v>
      </c>
    </row>
    <row r="73" spans="2:13" ht="12.75">
      <c r="B73" s="35" t="s">
        <v>93</v>
      </c>
      <c r="C73" s="36" t="s">
        <v>94</v>
      </c>
      <c r="D73" s="20"/>
      <c r="E73" s="20"/>
      <c r="F73" s="37" t="s">
        <v>35</v>
      </c>
      <c r="G73" s="39">
        <v>7</v>
      </c>
      <c r="H73" s="23"/>
      <c r="I73" s="23">
        <f t="shared" si="4"/>
        <v>0</v>
      </c>
      <c r="J73" s="24"/>
      <c r="K73" s="23">
        <f t="shared" si="5"/>
        <v>0</v>
      </c>
      <c r="L73" s="23">
        <f t="shared" si="6"/>
        <v>0</v>
      </c>
      <c r="M73" s="23">
        <f t="shared" si="7"/>
        <v>0</v>
      </c>
    </row>
    <row r="74" spans="2:13" ht="12.75">
      <c r="B74" s="18"/>
      <c r="C74" s="26"/>
      <c r="D74" s="20"/>
      <c r="E74" s="20"/>
      <c r="F74" s="18"/>
      <c r="G74" s="27"/>
      <c r="H74" s="28" t="s">
        <v>14</v>
      </c>
      <c r="I74" s="23">
        <f>SUM(I49:I73)</f>
        <v>0</v>
      </c>
      <c r="J74" s="24"/>
      <c r="K74" s="23">
        <f t="shared" si="5"/>
        <v>0</v>
      </c>
      <c r="L74" s="23"/>
      <c r="M74" s="23"/>
    </row>
    <row r="75" spans="2:13" ht="12.75">
      <c r="B75" s="18"/>
      <c r="C75" s="26"/>
      <c r="D75" s="20"/>
      <c r="E75" s="20"/>
      <c r="F75" s="18"/>
      <c r="G75" s="27"/>
      <c r="H75" s="23"/>
      <c r="I75" s="28" t="s">
        <v>15</v>
      </c>
      <c r="J75" s="29"/>
      <c r="K75" s="23">
        <f>SUM(K49:K74)</f>
        <v>0</v>
      </c>
      <c r="L75" s="23"/>
      <c r="M75" s="23"/>
    </row>
    <row r="76" spans="2:13" ht="12.75">
      <c r="B76" s="18"/>
      <c r="C76" s="26"/>
      <c r="D76" s="20"/>
      <c r="E76" s="20"/>
      <c r="F76" s="18"/>
      <c r="G76" s="27"/>
      <c r="H76" s="23"/>
      <c r="I76" s="23"/>
      <c r="J76" s="24"/>
      <c r="K76" s="23"/>
      <c r="L76" s="28" t="s">
        <v>16</v>
      </c>
      <c r="M76" s="23">
        <f>SUM(M49:M75)</f>
        <v>0</v>
      </c>
    </row>
    <row r="77" spans="2:13" s="122" customFormat="1" ht="12.75">
      <c r="B77" s="174"/>
      <c r="C77" s="175"/>
      <c r="D77" s="176"/>
      <c r="E77" s="176"/>
      <c r="F77" s="174"/>
      <c r="G77" s="177"/>
      <c r="H77" s="178"/>
      <c r="I77" s="178"/>
      <c r="J77" s="145"/>
      <c r="K77" s="178"/>
      <c r="L77" s="179"/>
      <c r="M77" s="178"/>
    </row>
    <row r="78" spans="2:13" s="171" customFormat="1" ht="12.75">
      <c r="B78" s="116"/>
      <c r="C78" s="117"/>
      <c r="D78" s="115"/>
      <c r="E78" s="115"/>
      <c r="F78" s="116"/>
      <c r="G78" s="118"/>
      <c r="H78" s="119"/>
      <c r="I78" s="119"/>
      <c r="J78" s="120"/>
      <c r="K78" s="119"/>
      <c r="L78" s="121"/>
      <c r="M78" s="119"/>
    </row>
    <row r="79" spans="2:13" s="171" customFormat="1" ht="12.75">
      <c r="B79" s="116"/>
      <c r="C79" s="117"/>
      <c r="D79" s="115"/>
      <c r="E79" s="115"/>
      <c r="F79" s="116"/>
      <c r="G79" s="118"/>
      <c r="H79" s="119"/>
      <c r="I79" s="119"/>
      <c r="J79" s="120"/>
      <c r="K79" s="119"/>
      <c r="L79" s="121"/>
      <c r="M79" s="119"/>
    </row>
    <row r="80" spans="2:13" ht="12.75">
      <c r="B80" s="180"/>
      <c r="C80" s="181"/>
      <c r="D80" s="182"/>
      <c r="E80" s="182"/>
      <c r="F80" s="180"/>
      <c r="G80" s="183"/>
      <c r="H80" s="184"/>
      <c r="I80" s="185"/>
      <c r="J80" s="105"/>
      <c r="K80" s="185"/>
      <c r="L80" s="185"/>
      <c r="M80" s="185"/>
    </row>
    <row r="81" spans="2:13" ht="89.25">
      <c r="B81" s="12" t="s">
        <v>22</v>
      </c>
      <c r="C81" s="13" t="s">
        <v>0</v>
      </c>
      <c r="D81" s="13" t="s">
        <v>1</v>
      </c>
      <c r="E81" s="13" t="s">
        <v>17</v>
      </c>
      <c r="F81" s="13" t="s">
        <v>3</v>
      </c>
      <c r="G81" s="14" t="s">
        <v>55</v>
      </c>
      <c r="H81" s="15" t="s">
        <v>5</v>
      </c>
      <c r="I81" s="15" t="s">
        <v>6</v>
      </c>
      <c r="J81" s="16" t="s">
        <v>7</v>
      </c>
      <c r="K81" s="15" t="s">
        <v>8</v>
      </c>
      <c r="L81" s="15" t="s">
        <v>9</v>
      </c>
      <c r="M81" s="15" t="s">
        <v>10</v>
      </c>
    </row>
    <row r="82" spans="2:13" ht="42.75" customHeight="1">
      <c r="B82" s="18" t="s">
        <v>11</v>
      </c>
      <c r="C82" s="25" t="s">
        <v>96</v>
      </c>
      <c r="D82" s="20"/>
      <c r="E82" s="20"/>
      <c r="F82" s="21" t="s">
        <v>97</v>
      </c>
      <c r="G82" s="53">
        <v>2</v>
      </c>
      <c r="H82" s="23"/>
      <c r="I82" s="23">
        <f aca="true" t="shared" si="8" ref="I82:I111">ROUND(G82*H82,2)</f>
        <v>0</v>
      </c>
      <c r="J82" s="24"/>
      <c r="K82" s="23">
        <f>ROUND(I82*J82,2)</f>
        <v>0</v>
      </c>
      <c r="L82" s="23">
        <f aca="true" t="shared" si="9" ref="L82:L111">(M82/G82)</f>
        <v>0</v>
      </c>
      <c r="M82" s="23">
        <f aca="true" t="shared" si="10" ref="M82:M111">ROUND(I82+K82,2)</f>
        <v>0</v>
      </c>
    </row>
    <row r="83" spans="2:13" ht="31.5" customHeight="1">
      <c r="B83" s="18" t="s">
        <v>13</v>
      </c>
      <c r="C83" s="25" t="s">
        <v>98</v>
      </c>
      <c r="D83" s="20"/>
      <c r="E83" s="20"/>
      <c r="F83" s="21" t="s">
        <v>97</v>
      </c>
      <c r="G83" s="22">
        <v>1</v>
      </c>
      <c r="H83" s="23"/>
      <c r="I83" s="23">
        <f t="shared" si="8"/>
        <v>0</v>
      </c>
      <c r="J83" s="24"/>
      <c r="K83" s="23">
        <f>ROUND(I83*J83,2)</f>
        <v>0</v>
      </c>
      <c r="L83" s="23">
        <f t="shared" si="9"/>
        <v>0</v>
      </c>
      <c r="M83" s="23">
        <f t="shared" si="10"/>
        <v>0</v>
      </c>
    </row>
    <row r="84" spans="2:13" ht="38.25" customHeight="1">
      <c r="B84" s="18" t="s">
        <v>29</v>
      </c>
      <c r="C84" s="25" t="s">
        <v>99</v>
      </c>
      <c r="D84" s="20"/>
      <c r="E84" s="20"/>
      <c r="F84" s="21" t="s">
        <v>97</v>
      </c>
      <c r="G84" s="22">
        <v>5</v>
      </c>
      <c r="H84" s="23"/>
      <c r="I84" s="23">
        <f t="shared" si="8"/>
        <v>0</v>
      </c>
      <c r="J84" s="24"/>
      <c r="K84" s="23">
        <f aca="true" t="shared" si="11" ref="K84:K111">ROUND(I84*J84,2)</f>
        <v>0</v>
      </c>
      <c r="L84" s="23">
        <f t="shared" si="9"/>
        <v>0</v>
      </c>
      <c r="M84" s="23">
        <f t="shared" si="10"/>
        <v>0</v>
      </c>
    </row>
    <row r="85" spans="2:13" ht="42" customHeight="1">
      <c r="B85" s="18" t="s">
        <v>31</v>
      </c>
      <c r="C85" s="25" t="s">
        <v>100</v>
      </c>
      <c r="D85" s="20"/>
      <c r="E85" s="20"/>
      <c r="F85" s="21" t="s">
        <v>97</v>
      </c>
      <c r="G85" s="22">
        <v>1</v>
      </c>
      <c r="H85" s="23"/>
      <c r="I85" s="23">
        <f t="shared" si="8"/>
        <v>0</v>
      </c>
      <c r="J85" s="24"/>
      <c r="K85" s="23">
        <f t="shared" si="11"/>
        <v>0</v>
      </c>
      <c r="L85" s="23">
        <f t="shared" si="9"/>
        <v>0</v>
      </c>
      <c r="M85" s="23">
        <f t="shared" si="10"/>
        <v>0</v>
      </c>
    </row>
    <row r="86" spans="2:13" ht="34.5" customHeight="1">
      <c r="B86" s="18" t="s">
        <v>33</v>
      </c>
      <c r="C86" s="25" t="s">
        <v>101</v>
      </c>
      <c r="D86" s="20"/>
      <c r="E86" s="20"/>
      <c r="F86" s="21" t="s">
        <v>97</v>
      </c>
      <c r="G86" s="22">
        <v>2</v>
      </c>
      <c r="H86" s="23"/>
      <c r="I86" s="23">
        <f t="shared" si="8"/>
        <v>0</v>
      </c>
      <c r="J86" s="24"/>
      <c r="K86" s="23">
        <f t="shared" si="11"/>
        <v>0</v>
      </c>
      <c r="L86" s="23">
        <f t="shared" si="9"/>
        <v>0</v>
      </c>
      <c r="M86" s="23">
        <f t="shared" si="10"/>
        <v>0</v>
      </c>
    </row>
    <row r="87" spans="2:13" ht="33" customHeight="1">
      <c r="B87" s="18" t="s">
        <v>36</v>
      </c>
      <c r="C87" s="25" t="s">
        <v>102</v>
      </c>
      <c r="D87" s="20"/>
      <c r="E87" s="20"/>
      <c r="F87" s="21" t="s">
        <v>97</v>
      </c>
      <c r="G87" s="22">
        <v>2</v>
      </c>
      <c r="H87" s="23"/>
      <c r="I87" s="23">
        <f t="shared" si="8"/>
        <v>0</v>
      </c>
      <c r="J87" s="24"/>
      <c r="K87" s="23">
        <f t="shared" si="11"/>
        <v>0</v>
      </c>
      <c r="L87" s="23">
        <f t="shared" si="9"/>
        <v>0</v>
      </c>
      <c r="M87" s="23">
        <f t="shared" si="10"/>
        <v>0</v>
      </c>
    </row>
    <row r="88" spans="2:13" ht="35.25" customHeight="1">
      <c r="B88" s="18" t="s">
        <v>38</v>
      </c>
      <c r="C88" s="25" t="s">
        <v>103</v>
      </c>
      <c r="D88" s="20"/>
      <c r="E88" s="20"/>
      <c r="F88" s="21" t="s">
        <v>97</v>
      </c>
      <c r="G88" s="22">
        <v>2</v>
      </c>
      <c r="H88" s="23"/>
      <c r="I88" s="23">
        <f t="shared" si="8"/>
        <v>0</v>
      </c>
      <c r="J88" s="24"/>
      <c r="K88" s="23">
        <f t="shared" si="11"/>
        <v>0</v>
      </c>
      <c r="L88" s="23">
        <f t="shared" si="9"/>
        <v>0</v>
      </c>
      <c r="M88" s="23">
        <f t="shared" si="10"/>
        <v>0</v>
      </c>
    </row>
    <row r="89" spans="2:13" ht="29.25" customHeight="1">
      <c r="B89" s="18" t="s">
        <v>40</v>
      </c>
      <c r="C89" s="25" t="s">
        <v>192</v>
      </c>
      <c r="D89" s="20"/>
      <c r="E89" s="20"/>
      <c r="F89" s="21" t="s">
        <v>97</v>
      </c>
      <c r="G89" s="22">
        <v>19</v>
      </c>
      <c r="H89" s="23"/>
      <c r="I89" s="23">
        <f t="shared" si="8"/>
        <v>0</v>
      </c>
      <c r="J89" s="24"/>
      <c r="K89" s="23">
        <f t="shared" si="11"/>
        <v>0</v>
      </c>
      <c r="L89" s="23">
        <f t="shared" si="9"/>
        <v>0</v>
      </c>
      <c r="M89" s="23">
        <f t="shared" si="10"/>
        <v>0</v>
      </c>
    </row>
    <row r="90" spans="2:13" ht="38.25" customHeight="1">
      <c r="B90" s="18" t="s">
        <v>42</v>
      </c>
      <c r="C90" s="25" t="s">
        <v>193</v>
      </c>
      <c r="D90" s="20"/>
      <c r="E90" s="20"/>
      <c r="F90" s="21" t="s">
        <v>97</v>
      </c>
      <c r="G90" s="22">
        <v>1</v>
      </c>
      <c r="H90" s="23"/>
      <c r="I90" s="23">
        <f t="shared" si="8"/>
        <v>0</v>
      </c>
      <c r="J90" s="24"/>
      <c r="K90" s="23">
        <f t="shared" si="11"/>
        <v>0</v>
      </c>
      <c r="L90" s="23">
        <f t="shared" si="9"/>
        <v>0</v>
      </c>
      <c r="M90" s="23">
        <f t="shared" si="10"/>
        <v>0</v>
      </c>
    </row>
    <row r="91" spans="2:13" ht="31.5" customHeight="1">
      <c r="B91" s="18" t="s">
        <v>44</v>
      </c>
      <c r="C91" s="25" t="s">
        <v>104</v>
      </c>
      <c r="D91" s="20"/>
      <c r="E91" s="20"/>
      <c r="F91" s="21" t="s">
        <v>97</v>
      </c>
      <c r="G91" s="22">
        <v>13</v>
      </c>
      <c r="H91" s="23"/>
      <c r="I91" s="23">
        <f t="shared" si="8"/>
        <v>0</v>
      </c>
      <c r="J91" s="24"/>
      <c r="K91" s="23">
        <f t="shared" si="11"/>
        <v>0</v>
      </c>
      <c r="L91" s="23">
        <f t="shared" si="9"/>
        <v>0</v>
      </c>
      <c r="M91" s="23">
        <f t="shared" si="10"/>
        <v>0</v>
      </c>
    </row>
    <row r="92" spans="2:13" ht="29.25" customHeight="1">
      <c r="B92" s="18" t="s">
        <v>46</v>
      </c>
      <c r="C92" s="25" t="s">
        <v>105</v>
      </c>
      <c r="D92" s="20"/>
      <c r="E92" s="20"/>
      <c r="F92" s="21" t="s">
        <v>97</v>
      </c>
      <c r="G92" s="22">
        <v>1</v>
      </c>
      <c r="H92" s="23"/>
      <c r="I92" s="23">
        <f t="shared" si="8"/>
        <v>0</v>
      </c>
      <c r="J92" s="24"/>
      <c r="K92" s="23">
        <f t="shared" si="11"/>
        <v>0</v>
      </c>
      <c r="L92" s="23">
        <f t="shared" si="9"/>
        <v>0</v>
      </c>
      <c r="M92" s="23">
        <f t="shared" si="10"/>
        <v>0</v>
      </c>
    </row>
    <row r="93" spans="2:13" ht="24">
      <c r="B93" s="18" t="s">
        <v>48</v>
      </c>
      <c r="C93" s="25" t="s">
        <v>106</v>
      </c>
      <c r="D93" s="20"/>
      <c r="E93" s="20"/>
      <c r="F93" s="21" t="s">
        <v>97</v>
      </c>
      <c r="G93" s="54">
        <v>2</v>
      </c>
      <c r="H93" s="23"/>
      <c r="I93" s="23">
        <f t="shared" si="8"/>
        <v>0</v>
      </c>
      <c r="J93" s="24"/>
      <c r="K93" s="23">
        <f t="shared" si="11"/>
        <v>0</v>
      </c>
      <c r="L93" s="23">
        <f t="shared" si="9"/>
        <v>0</v>
      </c>
      <c r="M93" s="23">
        <f t="shared" si="10"/>
        <v>0</v>
      </c>
    </row>
    <row r="94" spans="2:13" ht="18.75" customHeight="1">
      <c r="B94" s="18" t="s">
        <v>50</v>
      </c>
      <c r="C94" s="55" t="s">
        <v>107</v>
      </c>
      <c r="D94" s="20"/>
      <c r="E94" s="20"/>
      <c r="F94" s="56" t="s">
        <v>108</v>
      </c>
      <c r="G94" s="57">
        <v>18</v>
      </c>
      <c r="H94" s="23"/>
      <c r="I94" s="23">
        <f t="shared" si="8"/>
        <v>0</v>
      </c>
      <c r="J94" s="24"/>
      <c r="K94" s="23">
        <f t="shared" si="11"/>
        <v>0</v>
      </c>
      <c r="L94" s="23">
        <f t="shared" si="9"/>
        <v>0</v>
      </c>
      <c r="M94" s="23">
        <f t="shared" si="10"/>
        <v>0</v>
      </c>
    </row>
    <row r="95" spans="2:13" ht="21" customHeight="1">
      <c r="B95" s="18" t="s">
        <v>52</v>
      </c>
      <c r="C95" s="55" t="s">
        <v>109</v>
      </c>
      <c r="D95" s="20"/>
      <c r="E95" s="20"/>
      <c r="F95" s="56" t="s">
        <v>108</v>
      </c>
      <c r="G95" s="54">
        <v>25</v>
      </c>
      <c r="H95" s="23"/>
      <c r="I95" s="23">
        <f t="shared" si="8"/>
        <v>0</v>
      </c>
      <c r="J95" s="24"/>
      <c r="K95" s="23">
        <f t="shared" si="11"/>
        <v>0</v>
      </c>
      <c r="L95" s="23">
        <f t="shared" si="9"/>
        <v>0</v>
      </c>
      <c r="M95" s="23">
        <f t="shared" si="10"/>
        <v>0</v>
      </c>
    </row>
    <row r="96" spans="2:13" ht="21" customHeight="1">
      <c r="B96" s="18" t="s">
        <v>72</v>
      </c>
      <c r="C96" s="25" t="s">
        <v>110</v>
      </c>
      <c r="D96" s="20"/>
      <c r="E96" s="20"/>
      <c r="F96" s="21" t="s">
        <v>111</v>
      </c>
      <c r="G96" s="22">
        <v>1</v>
      </c>
      <c r="H96" s="23"/>
      <c r="I96" s="23">
        <f t="shared" si="8"/>
        <v>0</v>
      </c>
      <c r="J96" s="24"/>
      <c r="K96" s="23">
        <f t="shared" si="11"/>
        <v>0</v>
      </c>
      <c r="L96" s="23">
        <f t="shared" si="9"/>
        <v>0</v>
      </c>
      <c r="M96" s="23">
        <f t="shared" si="10"/>
        <v>0</v>
      </c>
    </row>
    <row r="97" spans="1:13" s="59" customFormat="1" ht="30.75" customHeight="1">
      <c r="A97" s="58"/>
      <c r="B97" s="18" t="s">
        <v>74</v>
      </c>
      <c r="C97" s="25" t="s">
        <v>112</v>
      </c>
      <c r="D97" s="20"/>
      <c r="E97" s="20"/>
      <c r="F97" s="21" t="s">
        <v>97</v>
      </c>
      <c r="G97" s="22">
        <v>1</v>
      </c>
      <c r="H97" s="23"/>
      <c r="I97" s="23">
        <f t="shared" si="8"/>
        <v>0</v>
      </c>
      <c r="J97" s="24"/>
      <c r="K97" s="23">
        <f t="shared" si="11"/>
        <v>0</v>
      </c>
      <c r="L97" s="23">
        <f t="shared" si="9"/>
        <v>0</v>
      </c>
      <c r="M97" s="23">
        <f t="shared" si="10"/>
        <v>0</v>
      </c>
    </row>
    <row r="98" spans="1:13" s="59" customFormat="1" ht="22.5" customHeight="1">
      <c r="A98" s="58"/>
      <c r="B98" s="18" t="s">
        <v>76</v>
      </c>
      <c r="C98" s="25" t="s">
        <v>113</v>
      </c>
      <c r="D98" s="20"/>
      <c r="E98" s="20"/>
      <c r="F98" s="21" t="s">
        <v>97</v>
      </c>
      <c r="G98" s="22">
        <v>1</v>
      </c>
      <c r="H98" s="23"/>
      <c r="I98" s="23">
        <f t="shared" si="8"/>
        <v>0</v>
      </c>
      <c r="J98" s="24"/>
      <c r="K98" s="23">
        <f t="shared" si="11"/>
        <v>0</v>
      </c>
      <c r="L98" s="23">
        <f t="shared" si="9"/>
        <v>0</v>
      </c>
      <c r="M98" s="23">
        <f t="shared" si="10"/>
        <v>0</v>
      </c>
    </row>
    <row r="99" spans="1:13" s="59" customFormat="1" ht="21.75" customHeight="1">
      <c r="A99" s="58"/>
      <c r="B99" s="18" t="s">
        <v>78</v>
      </c>
      <c r="C99" s="25" t="s">
        <v>114</v>
      </c>
      <c r="D99" s="20"/>
      <c r="E99" s="20"/>
      <c r="F99" s="21" t="s">
        <v>108</v>
      </c>
      <c r="G99" s="22">
        <v>20</v>
      </c>
      <c r="H99" s="23"/>
      <c r="I99" s="23">
        <f t="shared" si="8"/>
        <v>0</v>
      </c>
      <c r="J99" s="24"/>
      <c r="K99" s="23">
        <f t="shared" si="11"/>
        <v>0</v>
      </c>
      <c r="L99" s="23">
        <f t="shared" si="9"/>
        <v>0</v>
      </c>
      <c r="M99" s="23">
        <f t="shared" si="10"/>
        <v>0</v>
      </c>
    </row>
    <row r="100" spans="1:13" s="59" customFormat="1" ht="21" customHeight="1">
      <c r="A100" s="58"/>
      <c r="B100" s="18" t="s">
        <v>81</v>
      </c>
      <c r="C100" s="25" t="s">
        <v>115</v>
      </c>
      <c r="D100" s="20"/>
      <c r="E100" s="20"/>
      <c r="F100" s="21" t="s">
        <v>111</v>
      </c>
      <c r="G100" s="22">
        <v>1</v>
      </c>
      <c r="H100" s="23"/>
      <c r="I100" s="23">
        <f t="shared" si="8"/>
        <v>0</v>
      </c>
      <c r="J100" s="24"/>
      <c r="K100" s="23">
        <f t="shared" si="11"/>
        <v>0</v>
      </c>
      <c r="L100" s="23">
        <f t="shared" si="9"/>
        <v>0</v>
      </c>
      <c r="M100" s="23">
        <f t="shared" si="10"/>
        <v>0</v>
      </c>
    </row>
    <row r="101" spans="1:13" s="59" customFormat="1" ht="23.25" customHeight="1">
      <c r="A101" s="58"/>
      <c r="B101" s="18" t="s">
        <v>83</v>
      </c>
      <c r="C101" s="25" t="s">
        <v>116</v>
      </c>
      <c r="D101" s="20"/>
      <c r="E101" s="20"/>
      <c r="F101" s="21" t="s">
        <v>108</v>
      </c>
      <c r="G101" s="60">
        <v>1</v>
      </c>
      <c r="H101" s="23"/>
      <c r="I101" s="23">
        <f t="shared" si="8"/>
        <v>0</v>
      </c>
      <c r="J101" s="24"/>
      <c r="K101" s="23">
        <f t="shared" si="11"/>
        <v>0</v>
      </c>
      <c r="L101" s="23">
        <f t="shared" si="9"/>
        <v>0</v>
      </c>
      <c r="M101" s="23">
        <f t="shared" si="10"/>
        <v>0</v>
      </c>
    </row>
    <row r="102" spans="2:13" s="58" customFormat="1" ht="23.25" customHeight="1">
      <c r="B102" s="18" t="s">
        <v>85</v>
      </c>
      <c r="C102" s="55" t="s">
        <v>118</v>
      </c>
      <c r="D102" s="20"/>
      <c r="E102" s="20"/>
      <c r="F102" s="56" t="s">
        <v>111</v>
      </c>
      <c r="G102" s="61">
        <v>3</v>
      </c>
      <c r="H102" s="23"/>
      <c r="I102" s="23">
        <f t="shared" si="8"/>
        <v>0</v>
      </c>
      <c r="J102" s="24"/>
      <c r="K102" s="23">
        <f t="shared" si="11"/>
        <v>0</v>
      </c>
      <c r="L102" s="23">
        <f t="shared" si="9"/>
        <v>0</v>
      </c>
      <c r="M102" s="23">
        <f t="shared" si="10"/>
        <v>0</v>
      </c>
    </row>
    <row r="103" spans="1:13" s="59" customFormat="1" ht="23.25" customHeight="1">
      <c r="A103" s="58"/>
      <c r="B103" s="18" t="s">
        <v>87</v>
      </c>
      <c r="C103" s="25" t="s">
        <v>120</v>
      </c>
      <c r="D103" s="20"/>
      <c r="E103" s="20"/>
      <c r="F103" s="21" t="s">
        <v>121</v>
      </c>
      <c r="G103" s="61">
        <v>1</v>
      </c>
      <c r="H103" s="23"/>
      <c r="I103" s="23">
        <f t="shared" si="8"/>
        <v>0</v>
      </c>
      <c r="J103" s="24"/>
      <c r="K103" s="23">
        <f t="shared" si="11"/>
        <v>0</v>
      </c>
      <c r="L103" s="23">
        <f t="shared" si="9"/>
        <v>0</v>
      </c>
      <c r="M103" s="23">
        <f t="shared" si="10"/>
        <v>0</v>
      </c>
    </row>
    <row r="104" spans="1:13" s="59" customFormat="1" ht="23.25" customHeight="1">
      <c r="A104" s="58"/>
      <c r="B104" s="18" t="s">
        <v>89</v>
      </c>
      <c r="C104" s="25" t="s">
        <v>123</v>
      </c>
      <c r="D104" s="20"/>
      <c r="E104" s="20"/>
      <c r="F104" s="21" t="s">
        <v>124</v>
      </c>
      <c r="G104" s="61">
        <v>25</v>
      </c>
      <c r="H104" s="23"/>
      <c r="I104" s="23">
        <f t="shared" si="8"/>
        <v>0</v>
      </c>
      <c r="J104" s="24"/>
      <c r="K104" s="23">
        <f t="shared" si="11"/>
        <v>0</v>
      </c>
      <c r="L104" s="23">
        <f t="shared" si="9"/>
        <v>0</v>
      </c>
      <c r="M104" s="23">
        <f t="shared" si="10"/>
        <v>0</v>
      </c>
    </row>
    <row r="105" spans="1:13" s="59" customFormat="1" ht="20.25" customHeight="1">
      <c r="A105" s="58"/>
      <c r="B105" s="18" t="s">
        <v>91</v>
      </c>
      <c r="C105" s="25" t="s">
        <v>126</v>
      </c>
      <c r="D105" s="20"/>
      <c r="E105" s="20"/>
      <c r="F105" s="21" t="s">
        <v>111</v>
      </c>
      <c r="G105" s="61">
        <v>2</v>
      </c>
      <c r="H105" s="23"/>
      <c r="I105" s="23">
        <f t="shared" si="8"/>
        <v>0</v>
      </c>
      <c r="J105" s="24"/>
      <c r="K105" s="23">
        <f t="shared" si="11"/>
        <v>0</v>
      </c>
      <c r="L105" s="23">
        <f t="shared" si="9"/>
        <v>0</v>
      </c>
      <c r="M105" s="23">
        <f t="shared" si="10"/>
        <v>0</v>
      </c>
    </row>
    <row r="106" spans="1:13" s="59" customFormat="1" ht="17.25" customHeight="1">
      <c r="A106" s="58"/>
      <c r="B106" s="18" t="s">
        <v>93</v>
      </c>
      <c r="C106" s="25" t="s">
        <v>128</v>
      </c>
      <c r="D106" s="20"/>
      <c r="E106" s="20"/>
      <c r="F106" s="21" t="s">
        <v>129</v>
      </c>
      <c r="G106" s="61">
        <v>1.15</v>
      </c>
      <c r="H106" s="23"/>
      <c r="I106" s="23">
        <f t="shared" si="8"/>
        <v>0</v>
      </c>
      <c r="J106" s="24"/>
      <c r="K106" s="23">
        <f t="shared" si="11"/>
        <v>0</v>
      </c>
      <c r="L106" s="23">
        <f t="shared" si="9"/>
        <v>0</v>
      </c>
      <c r="M106" s="23">
        <f t="shared" si="10"/>
        <v>0</v>
      </c>
    </row>
    <row r="107" spans="1:13" s="59" customFormat="1" ht="22.5" customHeight="1">
      <c r="A107" s="58"/>
      <c r="B107" s="18" t="s">
        <v>117</v>
      </c>
      <c r="C107" s="25" t="s">
        <v>130</v>
      </c>
      <c r="D107" s="20"/>
      <c r="E107" s="20"/>
      <c r="F107" s="21" t="s">
        <v>108</v>
      </c>
      <c r="G107" s="61">
        <v>2377</v>
      </c>
      <c r="H107" s="23"/>
      <c r="I107" s="23">
        <f t="shared" si="8"/>
        <v>0</v>
      </c>
      <c r="J107" s="24"/>
      <c r="K107" s="23">
        <f t="shared" si="11"/>
        <v>0</v>
      </c>
      <c r="L107" s="23">
        <f t="shared" si="9"/>
        <v>0</v>
      </c>
      <c r="M107" s="23">
        <f t="shared" si="10"/>
        <v>0</v>
      </c>
    </row>
    <row r="108" spans="1:13" s="59" customFormat="1" ht="21" customHeight="1">
      <c r="A108" s="58"/>
      <c r="B108" s="18" t="s">
        <v>119</v>
      </c>
      <c r="C108" s="25" t="s">
        <v>131</v>
      </c>
      <c r="D108" s="20"/>
      <c r="E108" s="20"/>
      <c r="F108" s="21" t="s">
        <v>111</v>
      </c>
      <c r="G108" s="61">
        <v>7</v>
      </c>
      <c r="H108" s="23"/>
      <c r="I108" s="23">
        <f t="shared" si="8"/>
        <v>0</v>
      </c>
      <c r="J108" s="24"/>
      <c r="K108" s="23">
        <f t="shared" si="11"/>
        <v>0</v>
      </c>
      <c r="L108" s="23">
        <f t="shared" si="9"/>
        <v>0</v>
      </c>
      <c r="M108" s="23">
        <f t="shared" si="10"/>
        <v>0</v>
      </c>
    </row>
    <row r="109" spans="1:13" s="59" customFormat="1" ht="26.25" customHeight="1">
      <c r="A109" s="58"/>
      <c r="B109" s="18" t="s">
        <v>122</v>
      </c>
      <c r="C109" s="25" t="s">
        <v>132</v>
      </c>
      <c r="D109" s="20"/>
      <c r="E109" s="20"/>
      <c r="F109" s="21" t="s">
        <v>111</v>
      </c>
      <c r="G109" s="61">
        <v>5</v>
      </c>
      <c r="H109" s="23"/>
      <c r="I109" s="23">
        <f t="shared" si="8"/>
        <v>0</v>
      </c>
      <c r="J109" s="24"/>
      <c r="K109" s="23">
        <f t="shared" si="11"/>
        <v>0</v>
      </c>
      <c r="L109" s="23">
        <f t="shared" si="9"/>
        <v>0</v>
      </c>
      <c r="M109" s="23">
        <f t="shared" si="10"/>
        <v>0</v>
      </c>
    </row>
    <row r="110" spans="1:13" s="59" customFormat="1" ht="29.25" customHeight="1">
      <c r="A110" s="58"/>
      <c r="B110" s="18" t="s">
        <v>125</v>
      </c>
      <c r="C110" s="25" t="s">
        <v>133</v>
      </c>
      <c r="D110" s="20"/>
      <c r="E110" s="20"/>
      <c r="F110" s="21" t="s">
        <v>134</v>
      </c>
      <c r="G110" s="61">
        <v>28</v>
      </c>
      <c r="H110" s="23"/>
      <c r="I110" s="23">
        <f t="shared" si="8"/>
        <v>0</v>
      </c>
      <c r="J110" s="24"/>
      <c r="K110" s="23">
        <f t="shared" si="11"/>
        <v>0</v>
      </c>
      <c r="L110" s="23">
        <f t="shared" si="9"/>
        <v>0</v>
      </c>
      <c r="M110" s="23">
        <f t="shared" si="10"/>
        <v>0</v>
      </c>
    </row>
    <row r="111" spans="2:13" ht="16.5" customHeight="1">
      <c r="B111" s="18" t="s">
        <v>127</v>
      </c>
      <c r="C111" s="63" t="s">
        <v>135</v>
      </c>
      <c r="D111" s="64"/>
      <c r="E111" s="64"/>
      <c r="F111" s="62" t="s">
        <v>21</v>
      </c>
      <c r="G111" s="65">
        <v>80</v>
      </c>
      <c r="H111" s="23"/>
      <c r="I111" s="23">
        <f t="shared" si="8"/>
        <v>0</v>
      </c>
      <c r="J111" s="66"/>
      <c r="K111" s="23">
        <f t="shared" si="11"/>
        <v>0</v>
      </c>
      <c r="L111" s="23">
        <f t="shared" si="9"/>
        <v>0</v>
      </c>
      <c r="M111" s="23">
        <f t="shared" si="10"/>
        <v>0</v>
      </c>
    </row>
    <row r="112" spans="2:13" ht="12.75">
      <c r="B112" s="67"/>
      <c r="C112" s="68"/>
      <c r="D112" s="20"/>
      <c r="E112" s="20"/>
      <c r="F112" s="18"/>
      <c r="G112" s="27"/>
      <c r="H112" s="28" t="s">
        <v>15</v>
      </c>
      <c r="I112" s="28">
        <f>SUM(I82:I111)</f>
        <v>0</v>
      </c>
      <c r="J112" s="29"/>
      <c r="K112" s="23"/>
      <c r="L112" s="23"/>
      <c r="M112" s="23"/>
    </row>
    <row r="113" spans="2:13" ht="12.75">
      <c r="B113" s="69"/>
      <c r="C113" s="70"/>
      <c r="D113" s="20"/>
      <c r="E113" s="20"/>
      <c r="F113" s="18"/>
      <c r="G113" s="27"/>
      <c r="H113" s="23"/>
      <c r="I113" s="130" t="s">
        <v>15</v>
      </c>
      <c r="J113" s="131"/>
      <c r="K113" s="130" t="s">
        <v>191</v>
      </c>
      <c r="L113" s="28" t="s">
        <v>16</v>
      </c>
      <c r="M113" s="23">
        <f>SUM(M82:M112)</f>
        <v>0</v>
      </c>
    </row>
    <row r="114" spans="2:13" s="122" customFormat="1" ht="12.75">
      <c r="B114" s="129"/>
      <c r="C114" s="129"/>
      <c r="D114" s="115"/>
      <c r="E114" s="115"/>
      <c r="F114" s="116"/>
      <c r="G114" s="118"/>
      <c r="H114" s="119"/>
      <c r="I114" s="119"/>
      <c r="J114" s="120"/>
      <c r="K114" s="119"/>
      <c r="L114" s="121"/>
      <c r="M114" s="119"/>
    </row>
    <row r="115" spans="2:13" s="122" customFormat="1" ht="12.75">
      <c r="B115" s="129"/>
      <c r="C115" s="129"/>
      <c r="D115" s="115"/>
      <c r="E115" s="115"/>
      <c r="F115" s="116"/>
      <c r="G115" s="118"/>
      <c r="H115" s="119"/>
      <c r="I115" s="119"/>
      <c r="J115" s="120"/>
      <c r="K115" s="119"/>
      <c r="L115" s="121"/>
      <c r="M115" s="119"/>
    </row>
    <row r="116" spans="2:13" ht="12.75">
      <c r="B116" s="7"/>
      <c r="C116" s="8"/>
      <c r="D116" s="7"/>
      <c r="E116" s="7"/>
      <c r="F116" s="7"/>
      <c r="G116" s="9"/>
      <c r="H116" s="10"/>
      <c r="I116" s="10"/>
      <c r="J116" s="11"/>
      <c r="K116" s="10"/>
      <c r="L116" s="10"/>
      <c r="M116" s="10"/>
    </row>
    <row r="117" spans="2:13" ht="89.25">
      <c r="B117" s="12" t="s">
        <v>24</v>
      </c>
      <c r="C117" s="13" t="s">
        <v>0</v>
      </c>
      <c r="D117" s="13" t="s">
        <v>138</v>
      </c>
      <c r="E117" s="13" t="s">
        <v>2</v>
      </c>
      <c r="F117" s="13" t="s">
        <v>3</v>
      </c>
      <c r="G117" s="14" t="s">
        <v>4</v>
      </c>
      <c r="H117" s="34" t="s">
        <v>5</v>
      </c>
      <c r="I117" s="34" t="s">
        <v>6</v>
      </c>
      <c r="J117" s="16" t="s">
        <v>7</v>
      </c>
      <c r="K117" s="34" t="s">
        <v>8</v>
      </c>
      <c r="L117" s="34" t="s">
        <v>9</v>
      </c>
      <c r="M117" s="34" t="s">
        <v>10</v>
      </c>
    </row>
    <row r="118" spans="2:13" ht="23.25" customHeight="1">
      <c r="B118" s="18"/>
      <c r="C118" s="75" t="s">
        <v>139</v>
      </c>
      <c r="D118" s="20"/>
      <c r="E118" s="20"/>
      <c r="F118" s="21"/>
      <c r="G118" s="22"/>
      <c r="H118" s="23"/>
      <c r="I118" s="23"/>
      <c r="J118" s="24"/>
      <c r="K118" s="23"/>
      <c r="L118" s="23"/>
      <c r="M118" s="23"/>
    </row>
    <row r="119" spans="2:13" ht="19.5" customHeight="1">
      <c r="B119" s="18">
        <v>1</v>
      </c>
      <c r="C119" s="25" t="s">
        <v>140</v>
      </c>
      <c r="D119" s="20"/>
      <c r="E119" s="20"/>
      <c r="F119" s="21" t="s">
        <v>97</v>
      </c>
      <c r="G119" s="71">
        <v>5</v>
      </c>
      <c r="H119" s="23"/>
      <c r="I119" s="23">
        <f aca="true" t="shared" si="12" ref="I119:I128">ROUND(G119*H119,2)</f>
        <v>0</v>
      </c>
      <c r="J119" s="24"/>
      <c r="K119" s="23">
        <f aca="true" t="shared" si="13" ref="K119:K128">ROUND(I119*J119,2)</f>
        <v>0</v>
      </c>
      <c r="L119" s="23">
        <f aca="true" t="shared" si="14" ref="L119:L128">(M119/G119)</f>
        <v>0</v>
      </c>
      <c r="M119" s="23">
        <f aca="true" t="shared" si="15" ref="M119:M128">ROUND(I119+K119,2)</f>
        <v>0</v>
      </c>
    </row>
    <row r="120" spans="2:13" ht="23.25" customHeight="1">
      <c r="B120" s="18">
        <v>2</v>
      </c>
      <c r="C120" s="25" t="s">
        <v>141</v>
      </c>
      <c r="D120" s="20"/>
      <c r="E120" s="20"/>
      <c r="F120" s="21" t="s">
        <v>97</v>
      </c>
      <c r="G120" s="22">
        <v>5</v>
      </c>
      <c r="H120" s="23"/>
      <c r="I120" s="23">
        <f t="shared" si="12"/>
        <v>0</v>
      </c>
      <c r="J120" s="24"/>
      <c r="K120" s="23">
        <f t="shared" si="13"/>
        <v>0</v>
      </c>
      <c r="L120" s="23">
        <f t="shared" si="14"/>
        <v>0</v>
      </c>
      <c r="M120" s="23">
        <f t="shared" si="15"/>
        <v>0</v>
      </c>
    </row>
    <row r="121" spans="2:13" ht="19.5" customHeight="1">
      <c r="B121" s="18">
        <v>3</v>
      </c>
      <c r="C121" s="25" t="s">
        <v>142</v>
      </c>
      <c r="D121" s="64"/>
      <c r="E121" s="64"/>
      <c r="F121" s="76" t="s">
        <v>97</v>
      </c>
      <c r="G121" s="77">
        <v>7</v>
      </c>
      <c r="H121" s="23"/>
      <c r="I121" s="23">
        <f t="shared" si="12"/>
        <v>0</v>
      </c>
      <c r="J121" s="24"/>
      <c r="K121" s="23">
        <f t="shared" si="13"/>
        <v>0</v>
      </c>
      <c r="L121" s="23">
        <f t="shared" si="14"/>
        <v>0</v>
      </c>
      <c r="M121" s="23">
        <f t="shared" si="15"/>
        <v>0</v>
      </c>
    </row>
    <row r="122" spans="2:13" ht="24" customHeight="1">
      <c r="B122" s="18">
        <v>4</v>
      </c>
      <c r="C122" s="25" t="s">
        <v>143</v>
      </c>
      <c r="D122" s="64"/>
      <c r="E122" s="64"/>
      <c r="F122" s="76" t="s">
        <v>136</v>
      </c>
      <c r="G122" s="77">
        <v>2</v>
      </c>
      <c r="H122" s="23"/>
      <c r="I122" s="23">
        <f t="shared" si="12"/>
        <v>0</v>
      </c>
      <c r="J122" s="24"/>
      <c r="K122" s="23">
        <f t="shared" si="13"/>
        <v>0</v>
      </c>
      <c r="L122" s="23">
        <f t="shared" si="14"/>
        <v>0</v>
      </c>
      <c r="M122" s="23">
        <f t="shared" si="15"/>
        <v>0</v>
      </c>
    </row>
    <row r="123" spans="2:13" ht="21" customHeight="1">
      <c r="B123" s="18">
        <v>5</v>
      </c>
      <c r="C123" s="25" t="s">
        <v>144</v>
      </c>
      <c r="D123" s="64"/>
      <c r="E123" s="64"/>
      <c r="F123" s="76" t="s">
        <v>136</v>
      </c>
      <c r="G123" s="77">
        <v>1</v>
      </c>
      <c r="H123" s="23"/>
      <c r="I123" s="23">
        <f t="shared" si="12"/>
        <v>0</v>
      </c>
      <c r="J123" s="24"/>
      <c r="K123" s="23">
        <f t="shared" si="13"/>
        <v>0</v>
      </c>
      <c r="L123" s="23">
        <f t="shared" si="14"/>
        <v>0</v>
      </c>
      <c r="M123" s="23">
        <f t="shared" si="15"/>
        <v>0</v>
      </c>
    </row>
    <row r="124" spans="2:13" ht="17.25" customHeight="1">
      <c r="B124" s="18">
        <v>6</v>
      </c>
      <c r="C124" s="25" t="s">
        <v>145</v>
      </c>
      <c r="D124" s="64"/>
      <c r="E124" s="64"/>
      <c r="F124" s="76" t="s">
        <v>136</v>
      </c>
      <c r="G124" s="77">
        <v>1</v>
      </c>
      <c r="H124" s="23"/>
      <c r="I124" s="23">
        <f t="shared" si="12"/>
        <v>0</v>
      </c>
      <c r="J124" s="24"/>
      <c r="K124" s="23">
        <f t="shared" si="13"/>
        <v>0</v>
      </c>
      <c r="L124" s="23">
        <f t="shared" si="14"/>
        <v>0</v>
      </c>
      <c r="M124" s="23">
        <f t="shared" si="15"/>
        <v>0</v>
      </c>
    </row>
    <row r="125" spans="2:13" ht="28.5" customHeight="1">
      <c r="B125" s="18">
        <v>7</v>
      </c>
      <c r="C125" s="25" t="s">
        <v>146</v>
      </c>
      <c r="D125" s="64"/>
      <c r="E125" s="64"/>
      <c r="F125" s="76" t="s">
        <v>136</v>
      </c>
      <c r="G125" s="77">
        <v>2</v>
      </c>
      <c r="H125" s="23"/>
      <c r="I125" s="23">
        <f t="shared" si="12"/>
        <v>0</v>
      </c>
      <c r="J125" s="24"/>
      <c r="K125" s="23">
        <f t="shared" si="13"/>
        <v>0</v>
      </c>
      <c r="L125" s="23">
        <f t="shared" si="14"/>
        <v>0</v>
      </c>
      <c r="M125" s="23">
        <f t="shared" si="15"/>
        <v>0</v>
      </c>
    </row>
    <row r="126" spans="2:13" ht="29.25" customHeight="1">
      <c r="B126" s="18">
        <v>8</v>
      </c>
      <c r="C126" s="25" t="s">
        <v>147</v>
      </c>
      <c r="D126" s="64"/>
      <c r="E126" s="64"/>
      <c r="F126" s="76" t="s">
        <v>97</v>
      </c>
      <c r="G126" s="77">
        <v>1</v>
      </c>
      <c r="H126" s="23"/>
      <c r="I126" s="23">
        <f t="shared" si="12"/>
        <v>0</v>
      </c>
      <c r="J126" s="24"/>
      <c r="K126" s="23">
        <f t="shared" si="13"/>
        <v>0</v>
      </c>
      <c r="L126" s="23">
        <f t="shared" si="14"/>
        <v>0</v>
      </c>
      <c r="M126" s="23">
        <f t="shared" si="15"/>
        <v>0</v>
      </c>
    </row>
    <row r="127" spans="2:13" ht="25.5" customHeight="1">
      <c r="B127" s="18">
        <v>9</v>
      </c>
      <c r="C127" s="25" t="s">
        <v>148</v>
      </c>
      <c r="D127" s="64"/>
      <c r="E127" s="64"/>
      <c r="F127" s="76" t="s">
        <v>97</v>
      </c>
      <c r="G127" s="77">
        <v>1</v>
      </c>
      <c r="H127" s="23"/>
      <c r="I127" s="23">
        <f t="shared" si="12"/>
        <v>0</v>
      </c>
      <c r="J127" s="24"/>
      <c r="K127" s="23">
        <f t="shared" si="13"/>
        <v>0</v>
      </c>
      <c r="L127" s="23">
        <f t="shared" si="14"/>
        <v>0</v>
      </c>
      <c r="M127" s="23">
        <f t="shared" si="15"/>
        <v>0</v>
      </c>
    </row>
    <row r="128" spans="2:13" ht="30" customHeight="1">
      <c r="B128" s="159">
        <v>10</v>
      </c>
      <c r="C128" s="96" t="s">
        <v>149</v>
      </c>
      <c r="D128" s="108"/>
      <c r="E128" s="108"/>
      <c r="F128" s="186" t="s">
        <v>97</v>
      </c>
      <c r="G128" s="187">
        <v>5</v>
      </c>
      <c r="H128" s="188"/>
      <c r="I128" s="188">
        <f t="shared" si="12"/>
        <v>0</v>
      </c>
      <c r="J128" s="189"/>
      <c r="K128" s="188">
        <f t="shared" si="13"/>
        <v>0</v>
      </c>
      <c r="L128" s="188">
        <f t="shared" si="14"/>
        <v>0</v>
      </c>
      <c r="M128" s="188">
        <f t="shared" si="15"/>
        <v>0</v>
      </c>
    </row>
    <row r="129" spans="2:13" s="1" customFormat="1" ht="12.75" customHeight="1">
      <c r="B129" s="219" t="s">
        <v>150</v>
      </c>
      <c r="C129" s="219"/>
      <c r="D129" s="190"/>
      <c r="E129" s="190"/>
      <c r="F129" s="190"/>
      <c r="G129" s="191"/>
      <c r="H129" s="192" t="s">
        <v>14</v>
      </c>
      <c r="I129" s="193">
        <f>SUM(I119:I128)</f>
        <v>0</v>
      </c>
      <c r="J129" s="194"/>
      <c r="K129" s="195"/>
      <c r="L129" s="195"/>
      <c r="M129" s="195"/>
    </row>
    <row r="130" spans="2:13" s="1" customFormat="1" ht="12.75">
      <c r="B130" s="219"/>
      <c r="C130" s="219"/>
      <c r="D130" s="190"/>
      <c r="E130" s="190"/>
      <c r="F130" s="190"/>
      <c r="G130" s="191"/>
      <c r="H130" s="195"/>
      <c r="I130" s="192" t="s">
        <v>15</v>
      </c>
      <c r="J130" s="196"/>
      <c r="K130" s="195">
        <f>SUM(K119:K129)</f>
        <v>0</v>
      </c>
      <c r="L130" s="192" t="s">
        <v>16</v>
      </c>
      <c r="M130" s="195">
        <f>SUM(M119:M129)</f>
        <v>0</v>
      </c>
    </row>
    <row r="131" spans="2:13" s="1" customFormat="1" ht="182.25" customHeight="1">
      <c r="B131" s="219"/>
      <c r="C131" s="219"/>
      <c r="D131" s="190"/>
      <c r="E131" s="190"/>
      <c r="F131" s="190"/>
      <c r="G131" s="191"/>
      <c r="H131" s="195"/>
      <c r="I131" s="195"/>
      <c r="J131" s="194"/>
      <c r="K131" s="195"/>
      <c r="L131" s="195"/>
      <c r="M131" s="195"/>
    </row>
    <row r="132" spans="2:13" s="135" customFormat="1" ht="21.75" customHeight="1">
      <c r="B132" s="134"/>
      <c r="C132" s="134"/>
      <c r="G132" s="136"/>
      <c r="H132" s="137"/>
      <c r="I132" s="137"/>
      <c r="J132" s="138"/>
      <c r="K132" s="137"/>
      <c r="L132" s="137"/>
      <c r="M132" s="137"/>
    </row>
    <row r="133" spans="2:13" s="135" customFormat="1" ht="17.25" customHeight="1">
      <c r="B133" s="134"/>
      <c r="C133" s="134"/>
      <c r="G133" s="136"/>
      <c r="H133" s="137"/>
      <c r="I133" s="137"/>
      <c r="J133" s="138"/>
      <c r="K133" s="137"/>
      <c r="L133" s="137"/>
      <c r="M133" s="137"/>
    </row>
    <row r="134" spans="2:13" s="1" customFormat="1" ht="12.75">
      <c r="B134" s="7"/>
      <c r="C134" s="8"/>
      <c r="D134" s="7"/>
      <c r="E134" s="7"/>
      <c r="F134" s="7"/>
      <c r="G134" s="9"/>
      <c r="H134" s="10"/>
      <c r="I134" s="10"/>
      <c r="J134" s="11"/>
      <c r="K134" s="10"/>
      <c r="L134" s="10"/>
      <c r="M134" s="10"/>
    </row>
    <row r="135" spans="2:256" s="17" customFormat="1" ht="81.75" customHeight="1">
      <c r="B135" s="12" t="s">
        <v>54</v>
      </c>
      <c r="C135" s="13" t="s">
        <v>0</v>
      </c>
      <c r="D135" s="13" t="s">
        <v>151</v>
      </c>
      <c r="E135" s="13" t="s">
        <v>2</v>
      </c>
      <c r="F135" s="13" t="s">
        <v>3</v>
      </c>
      <c r="G135" s="14" t="s">
        <v>4</v>
      </c>
      <c r="H135" s="34" t="s">
        <v>5</v>
      </c>
      <c r="I135" s="34" t="s">
        <v>6</v>
      </c>
      <c r="J135" s="16" t="s">
        <v>7</v>
      </c>
      <c r="K135" s="34" t="s">
        <v>8</v>
      </c>
      <c r="L135" s="34" t="s">
        <v>9</v>
      </c>
      <c r="M135" s="34" t="s">
        <v>10</v>
      </c>
      <c r="FM135" s="72"/>
      <c r="FN135" s="72"/>
      <c r="FO135" s="72"/>
      <c r="FP135" s="72"/>
      <c r="FQ135" s="72"/>
      <c r="FR135" s="72"/>
      <c r="FS135" s="72"/>
      <c r="FT135" s="72"/>
      <c r="FU135" s="72"/>
      <c r="FV135" s="72"/>
      <c r="FW135" s="72"/>
      <c r="FX135" s="72"/>
      <c r="FY135" s="72"/>
      <c r="FZ135" s="72"/>
      <c r="GA135" s="72"/>
      <c r="GB135" s="72"/>
      <c r="GC135" s="72"/>
      <c r="GD135" s="72"/>
      <c r="GE135" s="72"/>
      <c r="GF135" s="72"/>
      <c r="GG135" s="72"/>
      <c r="GH135" s="72"/>
      <c r="GI135" s="72"/>
      <c r="GJ135" s="72"/>
      <c r="GK135" s="72"/>
      <c r="GL135" s="72"/>
      <c r="GM135" s="72"/>
      <c r="GN135" s="72"/>
      <c r="GO135" s="72"/>
      <c r="GP135" s="72"/>
      <c r="GQ135" s="72"/>
      <c r="GR135" s="72"/>
      <c r="GS135" s="72"/>
      <c r="GT135" s="72"/>
      <c r="GU135" s="72"/>
      <c r="GV135" s="72"/>
      <c r="GW135" s="72"/>
      <c r="GX135" s="72"/>
      <c r="GY135" s="72"/>
      <c r="GZ135" s="72"/>
      <c r="HA135" s="72"/>
      <c r="HB135" s="72"/>
      <c r="HC135" s="72"/>
      <c r="HD135" s="72"/>
      <c r="HE135" s="72"/>
      <c r="HF135" s="72"/>
      <c r="HG135" s="72"/>
      <c r="HH135" s="72"/>
      <c r="HI135" s="72"/>
      <c r="HJ135" s="72"/>
      <c r="HK135" s="72"/>
      <c r="HL135" s="72"/>
      <c r="HM135" s="72"/>
      <c r="HN135" s="72"/>
      <c r="HO135" s="72"/>
      <c r="HP135" s="72"/>
      <c r="HQ135" s="72"/>
      <c r="HR135" s="72"/>
      <c r="HS135" s="72"/>
      <c r="HT135" s="72"/>
      <c r="HU135" s="72"/>
      <c r="HV135" s="72"/>
      <c r="HW135" s="72"/>
      <c r="HX135" s="72"/>
      <c r="HY135" s="72"/>
      <c r="HZ135" s="72"/>
      <c r="IA135" s="72"/>
      <c r="IB135" s="72"/>
      <c r="IC135" s="72"/>
      <c r="ID135" s="72"/>
      <c r="IE135" s="72"/>
      <c r="IF135" s="72"/>
      <c r="IG135" s="72"/>
      <c r="IH135" s="72"/>
      <c r="II135" s="72"/>
      <c r="IJ135" s="72"/>
      <c r="IK135" s="72"/>
      <c r="IL135" s="72"/>
      <c r="IM135" s="72"/>
      <c r="IN135" s="72"/>
      <c r="IO135" s="72"/>
      <c r="IP135" s="72"/>
      <c r="IQ135" s="72"/>
      <c r="IR135" s="72"/>
      <c r="IS135" s="72"/>
      <c r="IT135" s="72"/>
      <c r="IU135" s="72"/>
      <c r="IV135" s="72"/>
    </row>
    <row r="136" spans="2:256" s="17" customFormat="1" ht="19.5" customHeight="1">
      <c r="B136" s="34"/>
      <c r="C136" s="78" t="s">
        <v>152</v>
      </c>
      <c r="D136" s="13"/>
      <c r="E136" s="13"/>
      <c r="F136" s="21"/>
      <c r="G136" s="14"/>
      <c r="H136" s="23"/>
      <c r="I136" s="23"/>
      <c r="J136" s="24"/>
      <c r="K136" s="23"/>
      <c r="L136" s="23"/>
      <c r="M136" s="23"/>
      <c r="FM136" s="72"/>
      <c r="FN136" s="72"/>
      <c r="FO136" s="72"/>
      <c r="FP136" s="72"/>
      <c r="FQ136" s="72"/>
      <c r="FR136" s="72"/>
      <c r="FS136" s="72"/>
      <c r="FT136" s="72"/>
      <c r="FU136" s="72"/>
      <c r="FV136" s="72"/>
      <c r="FW136" s="72"/>
      <c r="FX136" s="72"/>
      <c r="FY136" s="72"/>
      <c r="FZ136" s="72"/>
      <c r="GA136" s="72"/>
      <c r="GB136" s="72"/>
      <c r="GC136" s="72"/>
      <c r="GD136" s="72"/>
      <c r="GE136" s="72"/>
      <c r="GF136" s="72"/>
      <c r="GG136" s="72"/>
      <c r="GH136" s="72"/>
      <c r="GI136" s="72"/>
      <c r="GJ136" s="72"/>
      <c r="GK136" s="72"/>
      <c r="GL136" s="72"/>
      <c r="GM136" s="72"/>
      <c r="GN136" s="72"/>
      <c r="GO136" s="72"/>
      <c r="GP136" s="72"/>
      <c r="GQ136" s="72"/>
      <c r="GR136" s="72"/>
      <c r="GS136" s="72"/>
      <c r="GT136" s="72"/>
      <c r="GU136" s="72"/>
      <c r="GV136" s="72"/>
      <c r="GW136" s="72"/>
      <c r="GX136" s="72"/>
      <c r="GY136" s="72"/>
      <c r="GZ136" s="72"/>
      <c r="HA136" s="72"/>
      <c r="HB136" s="72"/>
      <c r="HC136" s="72"/>
      <c r="HD136" s="72"/>
      <c r="HE136" s="72"/>
      <c r="HF136" s="72"/>
      <c r="HG136" s="72"/>
      <c r="HH136" s="72"/>
      <c r="HI136" s="72"/>
      <c r="HJ136" s="72"/>
      <c r="HK136" s="72"/>
      <c r="HL136" s="72"/>
      <c r="HM136" s="72"/>
      <c r="HN136" s="72"/>
      <c r="HO136" s="72"/>
      <c r="HP136" s="72"/>
      <c r="HQ136" s="72"/>
      <c r="HR136" s="72"/>
      <c r="HS136" s="72"/>
      <c r="HT136" s="72"/>
      <c r="HU136" s="72"/>
      <c r="HV136" s="72"/>
      <c r="HW136" s="72"/>
      <c r="HX136" s="72"/>
      <c r="HY136" s="72"/>
      <c r="HZ136" s="72"/>
      <c r="IA136" s="72"/>
      <c r="IB136" s="72"/>
      <c r="IC136" s="72"/>
      <c r="ID136" s="72"/>
      <c r="IE136" s="72"/>
      <c r="IF136" s="72"/>
      <c r="IG136" s="72"/>
      <c r="IH136" s="72"/>
      <c r="II136" s="72"/>
      <c r="IJ136" s="72"/>
      <c r="IK136" s="72"/>
      <c r="IL136" s="72"/>
      <c r="IM136" s="72"/>
      <c r="IN136" s="72"/>
      <c r="IO136" s="72"/>
      <c r="IP136" s="72"/>
      <c r="IQ136" s="72"/>
      <c r="IR136" s="72"/>
      <c r="IS136" s="72"/>
      <c r="IT136" s="72"/>
      <c r="IU136" s="72"/>
      <c r="IV136" s="72"/>
    </row>
    <row r="137" spans="2:256" s="17" customFormat="1" ht="19.5" customHeight="1">
      <c r="B137" s="35">
        <v>1</v>
      </c>
      <c r="C137" s="25" t="s">
        <v>153</v>
      </c>
      <c r="D137" s="13"/>
      <c r="E137" s="13"/>
      <c r="F137" s="21" t="s">
        <v>97</v>
      </c>
      <c r="G137" s="71">
        <v>9</v>
      </c>
      <c r="H137" s="23"/>
      <c r="I137" s="23">
        <f aca="true" t="shared" si="16" ref="I137:I145">ROUND(G137*H137,2)</f>
        <v>0</v>
      </c>
      <c r="J137" s="24"/>
      <c r="K137" s="23">
        <f aca="true" t="shared" si="17" ref="K137:K145">ROUND(I137*J137,2)</f>
        <v>0</v>
      </c>
      <c r="L137" s="23">
        <f aca="true" t="shared" si="18" ref="L137:L145">(M137/G137)</f>
        <v>0</v>
      </c>
      <c r="M137" s="23">
        <f aca="true" t="shared" si="19" ref="M137:M145">ROUND(I137+K137,2)</f>
        <v>0</v>
      </c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  <c r="HH137" s="72"/>
      <c r="HI137" s="72"/>
      <c r="HJ137" s="72"/>
      <c r="HK137" s="72"/>
      <c r="HL137" s="72"/>
      <c r="HM137" s="72"/>
      <c r="HN137" s="72"/>
      <c r="HO137" s="72"/>
      <c r="HP137" s="72"/>
      <c r="HQ137" s="72"/>
      <c r="HR137" s="72"/>
      <c r="HS137" s="72"/>
      <c r="HT137" s="72"/>
      <c r="HU137" s="72"/>
      <c r="HV137" s="72"/>
      <c r="HW137" s="72"/>
      <c r="HX137" s="72"/>
      <c r="HY137" s="72"/>
      <c r="HZ137" s="72"/>
      <c r="IA137" s="72"/>
      <c r="IB137" s="72"/>
      <c r="IC137" s="72"/>
      <c r="ID137" s="72"/>
      <c r="IE137" s="72"/>
      <c r="IF137" s="72"/>
      <c r="IG137" s="72"/>
      <c r="IH137" s="72"/>
      <c r="II137" s="72"/>
      <c r="IJ137" s="72"/>
      <c r="IK137" s="72"/>
      <c r="IL137" s="72"/>
      <c r="IM137" s="72"/>
      <c r="IN137" s="72"/>
      <c r="IO137" s="72"/>
      <c r="IP137" s="72"/>
      <c r="IQ137" s="72"/>
      <c r="IR137" s="72"/>
      <c r="IS137" s="72"/>
      <c r="IT137" s="72"/>
      <c r="IU137" s="72"/>
      <c r="IV137" s="72"/>
    </row>
    <row r="138" spans="2:256" s="17" customFormat="1" ht="19.5" customHeight="1">
      <c r="B138" s="35">
        <v>2</v>
      </c>
      <c r="C138" s="25" t="s">
        <v>154</v>
      </c>
      <c r="D138" s="13"/>
      <c r="E138" s="13"/>
      <c r="F138" s="21" t="s">
        <v>97</v>
      </c>
      <c r="G138" s="22">
        <v>9</v>
      </c>
      <c r="H138" s="23"/>
      <c r="I138" s="23">
        <f t="shared" si="16"/>
        <v>0</v>
      </c>
      <c r="J138" s="24"/>
      <c r="K138" s="23">
        <f t="shared" si="17"/>
        <v>0</v>
      </c>
      <c r="L138" s="23">
        <f t="shared" si="18"/>
        <v>0</v>
      </c>
      <c r="M138" s="23">
        <f t="shared" si="19"/>
        <v>0</v>
      </c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2:256" s="17" customFormat="1" ht="24.75" customHeight="1">
      <c r="B139" s="35">
        <v>3</v>
      </c>
      <c r="C139" s="25" t="s">
        <v>155</v>
      </c>
      <c r="D139" s="13"/>
      <c r="E139" s="13"/>
      <c r="F139" s="21" t="s">
        <v>97</v>
      </c>
      <c r="G139" s="22">
        <v>7</v>
      </c>
      <c r="H139" s="23"/>
      <c r="I139" s="23">
        <f t="shared" si="16"/>
        <v>0</v>
      </c>
      <c r="J139" s="24"/>
      <c r="K139" s="23">
        <f t="shared" si="17"/>
        <v>0</v>
      </c>
      <c r="L139" s="23">
        <f t="shared" si="18"/>
        <v>0</v>
      </c>
      <c r="M139" s="23">
        <f t="shared" si="19"/>
        <v>0</v>
      </c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2:13" s="17" customFormat="1" ht="27" customHeight="1">
      <c r="B140" s="18">
        <v>4</v>
      </c>
      <c r="C140" s="25" t="s">
        <v>143</v>
      </c>
      <c r="D140" s="20"/>
      <c r="E140" s="20"/>
      <c r="F140" s="21" t="s">
        <v>136</v>
      </c>
      <c r="G140" s="22">
        <v>2</v>
      </c>
      <c r="H140" s="23"/>
      <c r="I140" s="23">
        <f t="shared" si="16"/>
        <v>0</v>
      </c>
      <c r="J140" s="24"/>
      <c r="K140" s="23">
        <f t="shared" si="17"/>
        <v>0</v>
      </c>
      <c r="L140" s="23">
        <f t="shared" si="18"/>
        <v>0</v>
      </c>
      <c r="M140" s="23">
        <f t="shared" si="19"/>
        <v>0</v>
      </c>
    </row>
    <row r="141" spans="2:13" s="17" customFormat="1" ht="23.25" customHeight="1">
      <c r="B141" s="18">
        <v>5</v>
      </c>
      <c r="C141" s="25" t="s">
        <v>144</v>
      </c>
      <c r="D141" s="20"/>
      <c r="E141" s="20"/>
      <c r="F141" s="21" t="s">
        <v>136</v>
      </c>
      <c r="G141" s="22">
        <v>1</v>
      </c>
      <c r="H141" s="23"/>
      <c r="I141" s="23">
        <f t="shared" si="16"/>
        <v>0</v>
      </c>
      <c r="J141" s="24"/>
      <c r="K141" s="23">
        <f t="shared" si="17"/>
        <v>0</v>
      </c>
      <c r="L141" s="23">
        <f t="shared" si="18"/>
        <v>0</v>
      </c>
      <c r="M141" s="23">
        <f t="shared" si="19"/>
        <v>0</v>
      </c>
    </row>
    <row r="142" spans="2:13" s="17" customFormat="1" ht="27" customHeight="1">
      <c r="B142" s="18">
        <v>6</v>
      </c>
      <c r="C142" s="25" t="s">
        <v>145</v>
      </c>
      <c r="D142" s="20"/>
      <c r="E142" s="20"/>
      <c r="F142" s="21" t="s">
        <v>136</v>
      </c>
      <c r="G142" s="22">
        <v>1</v>
      </c>
      <c r="H142" s="23"/>
      <c r="I142" s="23">
        <f t="shared" si="16"/>
        <v>0</v>
      </c>
      <c r="J142" s="24"/>
      <c r="K142" s="23">
        <f t="shared" si="17"/>
        <v>0</v>
      </c>
      <c r="L142" s="23">
        <f t="shared" si="18"/>
        <v>0</v>
      </c>
      <c r="M142" s="23">
        <f t="shared" si="19"/>
        <v>0</v>
      </c>
    </row>
    <row r="143" spans="2:13" s="17" customFormat="1" ht="31.5" customHeight="1">
      <c r="B143" s="18">
        <v>7</v>
      </c>
      <c r="C143" s="25" t="s">
        <v>146</v>
      </c>
      <c r="D143" s="20"/>
      <c r="E143" s="20"/>
      <c r="F143" s="21" t="s">
        <v>136</v>
      </c>
      <c r="G143" s="22">
        <v>2</v>
      </c>
      <c r="H143" s="23"/>
      <c r="I143" s="23">
        <f t="shared" si="16"/>
        <v>0</v>
      </c>
      <c r="J143" s="24"/>
      <c r="K143" s="23">
        <f t="shared" si="17"/>
        <v>0</v>
      </c>
      <c r="L143" s="23">
        <f t="shared" si="18"/>
        <v>0</v>
      </c>
      <c r="M143" s="23">
        <f t="shared" si="19"/>
        <v>0</v>
      </c>
    </row>
    <row r="144" spans="2:13" s="17" customFormat="1" ht="33" customHeight="1">
      <c r="B144" s="18">
        <v>8</v>
      </c>
      <c r="C144" s="25" t="s">
        <v>156</v>
      </c>
      <c r="D144" s="20"/>
      <c r="E144" s="20"/>
      <c r="F144" s="21" t="s">
        <v>97</v>
      </c>
      <c r="G144" s="22">
        <v>2</v>
      </c>
      <c r="H144" s="23"/>
      <c r="I144" s="23">
        <f t="shared" si="16"/>
        <v>0</v>
      </c>
      <c r="J144" s="24"/>
      <c r="K144" s="23">
        <f t="shared" si="17"/>
        <v>0</v>
      </c>
      <c r="L144" s="23">
        <f t="shared" si="18"/>
        <v>0</v>
      </c>
      <c r="M144" s="23">
        <f t="shared" si="19"/>
        <v>0</v>
      </c>
    </row>
    <row r="145" spans="2:13" s="17" customFormat="1" ht="33.75" customHeight="1">
      <c r="B145" s="18">
        <v>9</v>
      </c>
      <c r="C145" s="25" t="s">
        <v>148</v>
      </c>
      <c r="D145" s="20"/>
      <c r="E145" s="20"/>
      <c r="F145" s="21" t="s">
        <v>97</v>
      </c>
      <c r="G145" s="22">
        <v>1</v>
      </c>
      <c r="H145" s="23"/>
      <c r="I145" s="23">
        <f t="shared" si="16"/>
        <v>0</v>
      </c>
      <c r="J145" s="24"/>
      <c r="K145" s="23">
        <f t="shared" si="17"/>
        <v>0</v>
      </c>
      <c r="L145" s="23">
        <f t="shared" si="18"/>
        <v>0</v>
      </c>
      <c r="M145" s="23">
        <f t="shared" si="19"/>
        <v>0</v>
      </c>
    </row>
    <row r="146" spans="2:13" s="17" customFormat="1" ht="23.25" customHeight="1">
      <c r="B146" s="220" t="s">
        <v>157</v>
      </c>
      <c r="C146" s="220"/>
      <c r="D146" s="20"/>
      <c r="E146" s="20"/>
      <c r="F146" s="18"/>
      <c r="G146" s="27"/>
      <c r="H146" s="73" t="s">
        <v>14</v>
      </c>
      <c r="I146" s="23">
        <f>SUM(I137:I145)</f>
        <v>0</v>
      </c>
      <c r="J146" s="24"/>
      <c r="K146" s="74"/>
      <c r="L146" s="74"/>
      <c r="M146" s="74"/>
    </row>
    <row r="147" spans="2:13" s="17" customFormat="1" ht="17.25" customHeight="1">
      <c r="B147" s="220"/>
      <c r="C147" s="220"/>
      <c r="D147" s="20"/>
      <c r="E147" s="20"/>
      <c r="F147" s="18"/>
      <c r="G147" s="27"/>
      <c r="H147" s="74"/>
      <c r="I147" s="73" t="s">
        <v>15</v>
      </c>
      <c r="J147" s="29"/>
      <c r="K147" s="23">
        <f>SUM(K137:K146)</f>
        <v>0</v>
      </c>
      <c r="L147" s="74"/>
      <c r="M147" s="74"/>
    </row>
    <row r="148" spans="2:13" s="17" customFormat="1" ht="95.25" customHeight="1">
      <c r="B148" s="220"/>
      <c r="C148" s="220"/>
      <c r="D148" s="20"/>
      <c r="E148" s="20"/>
      <c r="F148" s="18"/>
      <c r="G148" s="27"/>
      <c r="H148" s="74"/>
      <c r="I148" s="74"/>
      <c r="J148" s="24"/>
      <c r="K148" s="74"/>
      <c r="L148" s="73" t="s">
        <v>16</v>
      </c>
      <c r="M148" s="23">
        <f>SUM(M137:M147)</f>
        <v>0</v>
      </c>
    </row>
    <row r="149" spans="2:13" s="115" customFormat="1" ht="21" customHeight="1">
      <c r="B149" s="139"/>
      <c r="C149" s="139"/>
      <c r="F149" s="116"/>
      <c r="G149" s="118"/>
      <c r="H149" s="132"/>
      <c r="I149" s="132"/>
      <c r="J149" s="120"/>
      <c r="K149" s="132"/>
      <c r="L149" s="133"/>
      <c r="M149" s="119"/>
    </row>
    <row r="150" spans="3:13" s="171" customFormat="1" ht="14.25" customHeight="1">
      <c r="C150" s="172"/>
      <c r="G150" s="173"/>
      <c r="H150" s="132"/>
      <c r="I150" s="132"/>
      <c r="J150" s="120"/>
      <c r="K150" s="132"/>
      <c r="L150" s="133"/>
      <c r="M150" s="119"/>
    </row>
    <row r="151" spans="2:13" ht="12.75" customHeight="1">
      <c r="B151" s="7"/>
      <c r="C151" s="8"/>
      <c r="D151" s="7"/>
      <c r="E151" s="7"/>
      <c r="F151" s="7"/>
      <c r="G151" s="9"/>
      <c r="H151" s="104"/>
      <c r="I151" s="104"/>
      <c r="J151" s="105"/>
      <c r="K151" s="104"/>
      <c r="L151" s="104"/>
      <c r="M151" s="104"/>
    </row>
    <row r="152" spans="2:13" ht="76.5">
      <c r="B152" s="12" t="s">
        <v>95</v>
      </c>
      <c r="C152" s="13" t="s">
        <v>0</v>
      </c>
      <c r="D152" s="13" t="s">
        <v>1</v>
      </c>
      <c r="E152" s="13" t="s">
        <v>2</v>
      </c>
      <c r="F152" s="13" t="s">
        <v>3</v>
      </c>
      <c r="G152" s="14" t="s">
        <v>158</v>
      </c>
      <c r="H152" s="34" t="s">
        <v>5</v>
      </c>
      <c r="I152" s="34" t="s">
        <v>6</v>
      </c>
      <c r="J152" s="16" t="s">
        <v>7</v>
      </c>
      <c r="K152" s="34" t="s">
        <v>8</v>
      </c>
      <c r="L152" s="34" t="s">
        <v>9</v>
      </c>
      <c r="M152" s="34" t="s">
        <v>10</v>
      </c>
    </row>
    <row r="153" spans="2:13" s="91" customFormat="1" ht="135.75" customHeight="1">
      <c r="B153" s="62" t="s">
        <v>11</v>
      </c>
      <c r="C153" s="92" t="s">
        <v>159</v>
      </c>
      <c r="D153" s="64"/>
      <c r="E153" s="64"/>
      <c r="F153" s="62" t="s">
        <v>18</v>
      </c>
      <c r="G153" s="65">
        <v>170</v>
      </c>
      <c r="H153" s="23"/>
      <c r="I153" s="23">
        <f>ROUND(G153*H153,2)</f>
        <v>0</v>
      </c>
      <c r="J153" s="66"/>
      <c r="K153" s="23">
        <f>ROUND(I153*J153,2)</f>
        <v>0</v>
      </c>
      <c r="L153" s="23">
        <f>(M153/G153)</f>
        <v>0</v>
      </c>
      <c r="M153" s="23">
        <f>ROUND(I153+K153,2)</f>
        <v>0</v>
      </c>
    </row>
    <row r="154" spans="8:13" ht="12.75">
      <c r="H154" s="198" t="s">
        <v>14</v>
      </c>
      <c r="I154" s="188">
        <f>SUM(I153)</f>
        <v>0</v>
      </c>
      <c r="J154" s="189"/>
      <c r="K154" s="197"/>
      <c r="L154" s="197"/>
      <c r="M154" s="197"/>
    </row>
    <row r="155" spans="2:13" ht="12.75">
      <c r="B155" s="199"/>
      <c r="C155" s="167"/>
      <c r="D155" s="199"/>
      <c r="E155" s="199"/>
      <c r="F155" s="199"/>
      <c r="G155" s="140"/>
      <c r="H155" s="200"/>
      <c r="I155" s="192" t="s">
        <v>15</v>
      </c>
      <c r="J155" s="196"/>
      <c r="K155" s="201">
        <f>SUM(K153:K154)</f>
        <v>0</v>
      </c>
      <c r="L155" s="200"/>
      <c r="M155" s="200"/>
    </row>
    <row r="156" spans="2:13" ht="12.75">
      <c r="B156" s="199"/>
      <c r="C156" s="167"/>
      <c r="D156" s="199"/>
      <c r="E156" s="199"/>
      <c r="F156" s="199"/>
      <c r="G156" s="140"/>
      <c r="H156" s="200"/>
      <c r="I156" s="200"/>
      <c r="J156" s="202"/>
      <c r="K156" s="200"/>
      <c r="L156" s="192" t="s">
        <v>16</v>
      </c>
      <c r="M156" s="201">
        <f>SUM(M153:M155)</f>
        <v>0</v>
      </c>
    </row>
    <row r="157" spans="3:13" s="171" customFormat="1" ht="12.75">
      <c r="C157" s="172"/>
      <c r="G157" s="173"/>
      <c r="H157" s="132"/>
      <c r="I157" s="132"/>
      <c r="J157" s="120"/>
      <c r="K157" s="132"/>
      <c r="L157" s="133"/>
      <c r="M157" s="119"/>
    </row>
    <row r="158" spans="3:13" s="171" customFormat="1" ht="12.75">
      <c r="C158" s="172"/>
      <c r="G158" s="173"/>
      <c r="H158" s="132"/>
      <c r="I158" s="132"/>
      <c r="J158" s="120"/>
      <c r="K158" s="132"/>
      <c r="L158" s="133"/>
      <c r="M158" s="119"/>
    </row>
    <row r="159" spans="2:108" s="115" customFormat="1" ht="12" customHeight="1">
      <c r="B159" s="146"/>
      <c r="C159" s="146"/>
      <c r="F159" s="116"/>
      <c r="G159" s="118"/>
      <c r="H159" s="132"/>
      <c r="I159" s="119"/>
      <c r="J159" s="120"/>
      <c r="K159" s="119"/>
      <c r="L159" s="133"/>
      <c r="M159" s="119"/>
      <c r="CW159" s="117"/>
      <c r="CY159" s="147"/>
      <c r="CZ159" s="148"/>
      <c r="DA159" s="148"/>
      <c r="DB159" s="149"/>
      <c r="DC159" s="150"/>
      <c r="DD159" s="151"/>
    </row>
    <row r="160" spans="2:13" ht="12.75">
      <c r="B160" s="7"/>
      <c r="C160" s="8"/>
      <c r="D160" s="7"/>
      <c r="E160" s="7"/>
      <c r="F160" s="7"/>
      <c r="G160" s="9"/>
      <c r="H160" s="10"/>
      <c r="I160" s="10"/>
      <c r="J160" s="11"/>
      <c r="K160" s="10"/>
      <c r="L160" s="10"/>
      <c r="M160" s="10"/>
    </row>
    <row r="161" spans="2:13" s="17" customFormat="1" ht="76.5">
      <c r="B161" s="12" t="s">
        <v>226</v>
      </c>
      <c r="C161" s="13" t="s">
        <v>0</v>
      </c>
      <c r="D161" s="13" t="s">
        <v>1</v>
      </c>
      <c r="E161" s="13" t="s">
        <v>2</v>
      </c>
      <c r="F161" s="13" t="s">
        <v>3</v>
      </c>
      <c r="G161" s="14" t="s">
        <v>158</v>
      </c>
      <c r="H161" s="34" t="s">
        <v>5</v>
      </c>
      <c r="I161" s="34" t="s">
        <v>6</v>
      </c>
      <c r="J161" s="16" t="s">
        <v>7</v>
      </c>
      <c r="K161" s="34" t="s">
        <v>8</v>
      </c>
      <c r="L161" s="34" t="s">
        <v>9</v>
      </c>
      <c r="M161" s="34" t="s">
        <v>10</v>
      </c>
    </row>
    <row r="162" spans="1:66" s="72" customFormat="1" ht="22.5" customHeight="1">
      <c r="A162" s="17"/>
      <c r="B162" s="93"/>
      <c r="C162" s="26" t="s">
        <v>160</v>
      </c>
      <c r="D162" s="20"/>
      <c r="E162" s="20"/>
      <c r="F162" s="18"/>
      <c r="G162" s="27"/>
      <c r="H162" s="74"/>
      <c r="I162" s="74"/>
      <c r="J162" s="24"/>
      <c r="K162" s="74"/>
      <c r="L162" s="74"/>
      <c r="M162" s="74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</row>
    <row r="163" spans="2:13" s="17" customFormat="1" ht="90.75" customHeight="1">
      <c r="B163" s="18" t="s">
        <v>11</v>
      </c>
      <c r="C163" s="94" t="s">
        <v>161</v>
      </c>
      <c r="D163" s="20"/>
      <c r="E163" s="20"/>
      <c r="F163" s="95" t="s">
        <v>162</v>
      </c>
      <c r="G163" s="77">
        <v>3</v>
      </c>
      <c r="H163" s="23"/>
      <c r="I163" s="23">
        <f aca="true" t="shared" si="20" ref="I163:I171">ROUND(G163*H163,2)</f>
        <v>0</v>
      </c>
      <c r="J163" s="24"/>
      <c r="K163" s="23">
        <f aca="true" t="shared" si="21" ref="K163:K171">ROUND(I163*J163,2)</f>
        <v>0</v>
      </c>
      <c r="L163" s="23">
        <f aca="true" t="shared" si="22" ref="L163:L171">(M163/G163)</f>
        <v>0</v>
      </c>
      <c r="M163" s="23">
        <f aca="true" t="shared" si="23" ref="M163:M171">ROUND(I163+K163,2)</f>
        <v>0</v>
      </c>
    </row>
    <row r="164" spans="2:13" s="17" customFormat="1" ht="93.75" customHeight="1">
      <c r="B164" s="18" t="s">
        <v>13</v>
      </c>
      <c r="C164" s="94" t="s">
        <v>163</v>
      </c>
      <c r="D164" s="20"/>
      <c r="E164" s="20"/>
      <c r="F164" s="95" t="s">
        <v>162</v>
      </c>
      <c r="G164" s="77">
        <v>3</v>
      </c>
      <c r="H164" s="23"/>
      <c r="I164" s="23">
        <f t="shared" si="20"/>
        <v>0</v>
      </c>
      <c r="J164" s="24"/>
      <c r="K164" s="23">
        <f t="shared" si="21"/>
        <v>0</v>
      </c>
      <c r="L164" s="23">
        <f t="shared" si="22"/>
        <v>0</v>
      </c>
      <c r="M164" s="23">
        <f t="shared" si="23"/>
        <v>0</v>
      </c>
    </row>
    <row r="165" spans="2:13" s="17" customFormat="1" ht="93.75" customHeight="1">
      <c r="B165" s="18" t="s">
        <v>29</v>
      </c>
      <c r="C165" s="25" t="s">
        <v>164</v>
      </c>
      <c r="D165" s="20"/>
      <c r="E165" s="20"/>
      <c r="F165" s="95" t="s">
        <v>162</v>
      </c>
      <c r="G165" s="77">
        <v>4</v>
      </c>
      <c r="H165" s="23"/>
      <c r="I165" s="23">
        <f t="shared" si="20"/>
        <v>0</v>
      </c>
      <c r="J165" s="24"/>
      <c r="K165" s="23">
        <f t="shared" si="21"/>
        <v>0</v>
      </c>
      <c r="L165" s="23">
        <f t="shared" si="22"/>
        <v>0</v>
      </c>
      <c r="M165" s="23">
        <f t="shared" si="23"/>
        <v>0</v>
      </c>
    </row>
    <row r="166" spans="2:13" s="17" customFormat="1" ht="91.5" customHeight="1">
      <c r="B166" s="18" t="s">
        <v>31</v>
      </c>
      <c r="C166" s="25" t="s">
        <v>165</v>
      </c>
      <c r="D166" s="20"/>
      <c r="E166" s="20"/>
      <c r="F166" s="95" t="s">
        <v>162</v>
      </c>
      <c r="G166" s="77">
        <v>4</v>
      </c>
      <c r="H166" s="23"/>
      <c r="I166" s="23">
        <f t="shared" si="20"/>
        <v>0</v>
      </c>
      <c r="J166" s="24"/>
      <c r="K166" s="23">
        <f t="shared" si="21"/>
        <v>0</v>
      </c>
      <c r="L166" s="23">
        <f t="shared" si="22"/>
        <v>0</v>
      </c>
      <c r="M166" s="23">
        <f t="shared" si="23"/>
        <v>0</v>
      </c>
    </row>
    <row r="167" spans="2:13" s="17" customFormat="1" ht="114" customHeight="1">
      <c r="B167" s="18" t="s">
        <v>33</v>
      </c>
      <c r="C167" s="25" t="s">
        <v>166</v>
      </c>
      <c r="D167" s="20"/>
      <c r="E167" s="20"/>
      <c r="F167" s="95" t="s">
        <v>162</v>
      </c>
      <c r="G167" s="77">
        <v>2</v>
      </c>
      <c r="H167" s="23"/>
      <c r="I167" s="23">
        <f t="shared" si="20"/>
        <v>0</v>
      </c>
      <c r="J167" s="24"/>
      <c r="K167" s="23">
        <f t="shared" si="21"/>
        <v>0</v>
      </c>
      <c r="L167" s="23">
        <f t="shared" si="22"/>
        <v>0</v>
      </c>
      <c r="M167" s="23">
        <f t="shared" si="23"/>
        <v>0</v>
      </c>
    </row>
    <row r="168" spans="2:13" s="17" customFormat="1" ht="106.5" customHeight="1">
      <c r="B168" s="18" t="s">
        <v>36</v>
      </c>
      <c r="C168" s="96" t="s">
        <v>167</v>
      </c>
      <c r="D168" s="20"/>
      <c r="E168" s="20"/>
      <c r="F168" s="95" t="s">
        <v>162</v>
      </c>
      <c r="G168" s="77">
        <v>4</v>
      </c>
      <c r="H168" s="23"/>
      <c r="I168" s="23">
        <f t="shared" si="20"/>
        <v>0</v>
      </c>
      <c r="J168" s="24"/>
      <c r="K168" s="23">
        <f t="shared" si="21"/>
        <v>0</v>
      </c>
      <c r="L168" s="23">
        <f t="shared" si="22"/>
        <v>0</v>
      </c>
      <c r="M168" s="23">
        <f t="shared" si="23"/>
        <v>0</v>
      </c>
    </row>
    <row r="169" spans="2:13" s="97" customFormat="1" ht="46.5" customHeight="1">
      <c r="B169" s="18" t="s">
        <v>38</v>
      </c>
      <c r="C169" s="98" t="s">
        <v>168</v>
      </c>
      <c r="D169" s="99"/>
      <c r="E169" s="99"/>
      <c r="F169" s="95" t="s">
        <v>169</v>
      </c>
      <c r="G169" s="77">
        <v>26</v>
      </c>
      <c r="H169" s="23"/>
      <c r="I169" s="23">
        <f t="shared" si="20"/>
        <v>0</v>
      </c>
      <c r="J169" s="24"/>
      <c r="K169" s="23">
        <f t="shared" si="21"/>
        <v>0</v>
      </c>
      <c r="L169" s="23">
        <f t="shared" si="22"/>
        <v>0</v>
      </c>
      <c r="M169" s="23">
        <f t="shared" si="23"/>
        <v>0</v>
      </c>
    </row>
    <row r="170" spans="2:13" s="17" customFormat="1" ht="24" customHeight="1">
      <c r="B170" s="18" t="s">
        <v>40</v>
      </c>
      <c r="C170" s="100" t="s">
        <v>170</v>
      </c>
      <c r="D170" s="20"/>
      <c r="E170" s="20"/>
      <c r="F170" s="95" t="s">
        <v>171</v>
      </c>
      <c r="G170" s="77">
        <v>4</v>
      </c>
      <c r="H170" s="23"/>
      <c r="I170" s="23">
        <f t="shared" si="20"/>
        <v>0</v>
      </c>
      <c r="J170" s="24"/>
      <c r="K170" s="23">
        <f t="shared" si="21"/>
        <v>0</v>
      </c>
      <c r="L170" s="23">
        <f t="shared" si="22"/>
        <v>0</v>
      </c>
      <c r="M170" s="23">
        <f t="shared" si="23"/>
        <v>0</v>
      </c>
    </row>
    <row r="171" spans="2:13" s="17" customFormat="1" ht="24" customHeight="1">
      <c r="B171" s="18" t="s">
        <v>42</v>
      </c>
      <c r="C171" s="98" t="s">
        <v>172</v>
      </c>
      <c r="D171" s="20"/>
      <c r="E171" s="20"/>
      <c r="F171" s="95" t="s">
        <v>21</v>
      </c>
      <c r="G171" s="101">
        <v>6</v>
      </c>
      <c r="H171" s="23"/>
      <c r="I171" s="23">
        <f t="shared" si="20"/>
        <v>0</v>
      </c>
      <c r="J171" s="24"/>
      <c r="K171" s="23">
        <f t="shared" si="21"/>
        <v>0</v>
      </c>
      <c r="L171" s="23">
        <f t="shared" si="22"/>
        <v>0</v>
      </c>
      <c r="M171" s="23">
        <f t="shared" si="23"/>
        <v>0</v>
      </c>
    </row>
    <row r="172" spans="2:108" s="17" customFormat="1" ht="12.75" customHeight="1">
      <c r="B172" s="221" t="s">
        <v>173</v>
      </c>
      <c r="C172" s="221"/>
      <c r="D172" s="20"/>
      <c r="E172" s="20"/>
      <c r="F172" s="18"/>
      <c r="G172" s="27"/>
      <c r="H172" s="73" t="s">
        <v>14</v>
      </c>
      <c r="I172" s="23">
        <f>SUM(I163:I171)</f>
        <v>0</v>
      </c>
      <c r="J172" s="24"/>
      <c r="K172" s="23"/>
      <c r="L172" s="74"/>
      <c r="M172" s="23"/>
      <c r="CW172" s="26"/>
      <c r="CX172" s="20"/>
      <c r="CY172" s="82"/>
      <c r="CZ172" s="83"/>
      <c r="DA172" s="83"/>
      <c r="DB172" s="84"/>
      <c r="DC172" s="85"/>
      <c r="DD172" s="86"/>
    </row>
    <row r="173" spans="2:108" s="17" customFormat="1" ht="15.75" customHeight="1">
      <c r="B173" s="221"/>
      <c r="C173" s="221"/>
      <c r="D173" s="20"/>
      <c r="E173" s="20"/>
      <c r="F173" s="18"/>
      <c r="G173" s="27"/>
      <c r="H173" s="74"/>
      <c r="I173" s="73" t="s">
        <v>15</v>
      </c>
      <c r="J173" s="29"/>
      <c r="K173" s="23">
        <f>SUM(K163:K172)</f>
        <v>0</v>
      </c>
      <c r="L173" s="74"/>
      <c r="M173" s="74"/>
      <c r="T173" s="80"/>
      <c r="U173" s="81"/>
      <c r="V173" s="81"/>
      <c r="W173" s="79"/>
      <c r="X173" s="81"/>
      <c r="CW173" s="26"/>
      <c r="CX173" s="20"/>
      <c r="CY173" s="82"/>
      <c r="CZ173" s="83"/>
      <c r="DA173" s="83"/>
      <c r="DB173" s="84"/>
      <c r="DC173" s="85"/>
      <c r="DD173" s="86"/>
    </row>
    <row r="174" spans="2:108" s="17" customFormat="1" ht="16.5" customHeight="1">
      <c r="B174" s="221"/>
      <c r="C174" s="221"/>
      <c r="D174" s="20"/>
      <c r="E174" s="20"/>
      <c r="F174" s="18"/>
      <c r="G174" s="27"/>
      <c r="H174" s="74"/>
      <c r="I174" s="74"/>
      <c r="J174" s="24"/>
      <c r="K174" s="74"/>
      <c r="L174" s="73" t="s">
        <v>16</v>
      </c>
      <c r="M174" s="23">
        <f>SUM(M163:M173)</f>
        <v>0</v>
      </c>
      <c r="T174" s="79"/>
      <c r="U174" s="80"/>
      <c r="V174" s="81"/>
      <c r="W174" s="79"/>
      <c r="X174" s="79"/>
      <c r="CW174" s="26"/>
      <c r="CX174" s="20"/>
      <c r="CY174" s="82"/>
      <c r="CZ174" s="83"/>
      <c r="DA174" s="83"/>
      <c r="DB174" s="84"/>
      <c r="DC174" s="85"/>
      <c r="DD174" s="86"/>
    </row>
    <row r="175" spans="2:108" s="115" customFormat="1" ht="16.5" customHeight="1">
      <c r="B175" s="152"/>
      <c r="C175" s="152"/>
      <c r="D175" s="125"/>
      <c r="E175" s="125"/>
      <c r="F175" s="124"/>
      <c r="G175" s="126"/>
      <c r="H175" s="143"/>
      <c r="I175" s="143"/>
      <c r="J175" s="128"/>
      <c r="K175" s="143"/>
      <c r="L175" s="144"/>
      <c r="M175" s="127"/>
      <c r="T175" s="132"/>
      <c r="U175" s="153"/>
      <c r="V175" s="119"/>
      <c r="W175" s="132"/>
      <c r="X175" s="132"/>
      <c r="CW175" s="117"/>
      <c r="CY175" s="147"/>
      <c r="CZ175" s="148"/>
      <c r="DA175" s="148"/>
      <c r="DB175" s="149"/>
      <c r="DC175" s="150"/>
      <c r="DD175" s="151"/>
    </row>
    <row r="176" spans="3:13" s="122" customFormat="1" ht="12.75">
      <c r="C176" s="141"/>
      <c r="G176" s="142"/>
      <c r="H176" s="132"/>
      <c r="I176" s="132"/>
      <c r="J176" s="120"/>
      <c r="K176" s="132"/>
      <c r="L176" s="133"/>
      <c r="M176" s="119"/>
    </row>
    <row r="177" spans="2:13" ht="12.75">
      <c r="B177" s="7"/>
      <c r="C177" s="8"/>
      <c r="D177" s="7"/>
      <c r="E177" s="7"/>
      <c r="F177" s="7"/>
      <c r="G177" s="9"/>
      <c r="H177" s="104"/>
      <c r="I177" s="104"/>
      <c r="J177" s="105"/>
      <c r="K177" s="104"/>
      <c r="L177" s="104"/>
      <c r="M177" s="104"/>
    </row>
    <row r="178" spans="2:13" ht="89.25">
      <c r="B178" s="102" t="s">
        <v>227</v>
      </c>
      <c r="C178" s="13" t="s">
        <v>0</v>
      </c>
      <c r="D178" s="13" t="s">
        <v>1</v>
      </c>
      <c r="E178" s="13" t="s">
        <v>17</v>
      </c>
      <c r="F178" s="13" t="s">
        <v>3</v>
      </c>
      <c r="G178" s="14" t="s">
        <v>158</v>
      </c>
      <c r="H178" s="34" t="s">
        <v>5</v>
      </c>
      <c r="I178" s="34" t="s">
        <v>6</v>
      </c>
      <c r="J178" s="16" t="s">
        <v>7</v>
      </c>
      <c r="K178" s="34" t="s">
        <v>8</v>
      </c>
      <c r="L178" s="34" t="s">
        <v>9</v>
      </c>
      <c r="M178" s="34" t="s">
        <v>10</v>
      </c>
    </row>
    <row r="179" spans="2:13" ht="36" customHeight="1">
      <c r="B179" s="106" t="s">
        <v>11</v>
      </c>
      <c r="C179" s="107" t="s">
        <v>175</v>
      </c>
      <c r="D179" s="108"/>
      <c r="E179" s="108"/>
      <c r="F179" s="109" t="s">
        <v>176</v>
      </c>
      <c r="G179" s="109">
        <v>28</v>
      </c>
      <c r="H179" s="23"/>
      <c r="I179" s="23">
        <f aca="true" t="shared" si="24" ref="I179:I185">ROUND(G179*H179,2)</f>
        <v>0</v>
      </c>
      <c r="J179" s="66"/>
      <c r="K179" s="23">
        <f aca="true" t="shared" si="25" ref="K179:K185">ROUND(I179*J179,2)</f>
        <v>0</v>
      </c>
      <c r="L179" s="23">
        <f aca="true" t="shared" si="26" ref="L179:L185">(M179/G179)</f>
        <v>0</v>
      </c>
      <c r="M179" s="23">
        <f aca="true" t="shared" si="27" ref="M179:M185">ROUND(I179+K179,2)</f>
        <v>0</v>
      </c>
    </row>
    <row r="180" spans="2:13" ht="36" customHeight="1">
      <c r="B180" s="62" t="s">
        <v>13</v>
      </c>
      <c r="C180" s="110" t="s">
        <v>177</v>
      </c>
      <c r="D180" s="64"/>
      <c r="E180" s="64"/>
      <c r="F180" s="77" t="s">
        <v>178</v>
      </c>
      <c r="G180" s="77">
        <v>1800</v>
      </c>
      <c r="H180" s="23"/>
      <c r="I180" s="23">
        <f t="shared" si="24"/>
        <v>0</v>
      </c>
      <c r="J180" s="66"/>
      <c r="K180" s="23">
        <f t="shared" si="25"/>
        <v>0</v>
      </c>
      <c r="L180" s="23">
        <f t="shared" si="26"/>
        <v>0</v>
      </c>
      <c r="M180" s="23">
        <f t="shared" si="27"/>
        <v>0</v>
      </c>
    </row>
    <row r="181" spans="2:13" ht="36" customHeight="1">
      <c r="B181" s="62" t="s">
        <v>29</v>
      </c>
      <c r="C181" s="92" t="s">
        <v>179</v>
      </c>
      <c r="D181" s="64"/>
      <c r="E181" s="64"/>
      <c r="F181" s="77" t="s">
        <v>21</v>
      </c>
      <c r="G181" s="101">
        <v>26</v>
      </c>
      <c r="H181" s="23"/>
      <c r="I181" s="23">
        <f t="shared" si="24"/>
        <v>0</v>
      </c>
      <c r="J181" s="66"/>
      <c r="K181" s="23">
        <f t="shared" si="25"/>
        <v>0</v>
      </c>
      <c r="L181" s="23">
        <f t="shared" si="26"/>
        <v>0</v>
      </c>
      <c r="M181" s="23">
        <f t="shared" si="27"/>
        <v>0</v>
      </c>
    </row>
    <row r="182" spans="2:13" ht="36" customHeight="1">
      <c r="B182" s="62" t="s">
        <v>31</v>
      </c>
      <c r="C182" s="111" t="s">
        <v>180</v>
      </c>
      <c r="D182" s="64"/>
      <c r="E182" s="64"/>
      <c r="F182" s="109" t="s">
        <v>178</v>
      </c>
      <c r="G182" s="103">
        <v>17</v>
      </c>
      <c r="H182" s="23"/>
      <c r="I182" s="23">
        <f t="shared" si="24"/>
        <v>0</v>
      </c>
      <c r="J182" s="66"/>
      <c r="K182" s="23">
        <f t="shared" si="25"/>
        <v>0</v>
      </c>
      <c r="L182" s="23">
        <f t="shared" si="26"/>
        <v>0</v>
      </c>
      <c r="M182" s="23">
        <f t="shared" si="27"/>
        <v>0</v>
      </c>
    </row>
    <row r="183" spans="2:13" ht="66" customHeight="1">
      <c r="B183" s="62" t="s">
        <v>33</v>
      </c>
      <c r="C183" s="92" t="s">
        <v>181</v>
      </c>
      <c r="D183" s="64"/>
      <c r="E183" s="64"/>
      <c r="F183" s="77" t="s">
        <v>182</v>
      </c>
      <c r="G183" s="77">
        <v>33</v>
      </c>
      <c r="H183" s="23"/>
      <c r="I183" s="23">
        <f t="shared" si="24"/>
        <v>0</v>
      </c>
      <c r="J183" s="66"/>
      <c r="K183" s="23">
        <f t="shared" si="25"/>
        <v>0</v>
      </c>
      <c r="L183" s="23">
        <f t="shared" si="26"/>
        <v>0</v>
      </c>
      <c r="M183" s="23">
        <f t="shared" si="27"/>
        <v>0</v>
      </c>
    </row>
    <row r="184" spans="2:13" ht="45.75" customHeight="1">
      <c r="B184" s="62" t="s">
        <v>36</v>
      </c>
      <c r="C184" s="111" t="s">
        <v>194</v>
      </c>
      <c r="D184" s="64"/>
      <c r="E184" s="64"/>
      <c r="F184" s="109" t="s">
        <v>21</v>
      </c>
      <c r="G184" s="109">
        <v>13</v>
      </c>
      <c r="H184" s="23"/>
      <c r="I184" s="23">
        <f t="shared" si="24"/>
        <v>0</v>
      </c>
      <c r="J184" s="66"/>
      <c r="K184" s="23">
        <f t="shared" si="25"/>
        <v>0</v>
      </c>
      <c r="L184" s="23">
        <f t="shared" si="26"/>
        <v>0</v>
      </c>
      <c r="M184" s="23">
        <f t="shared" si="27"/>
        <v>0</v>
      </c>
    </row>
    <row r="185" spans="2:13" ht="36" customHeight="1">
      <c r="B185" s="62" t="s">
        <v>38</v>
      </c>
      <c r="C185" s="92" t="s">
        <v>183</v>
      </c>
      <c r="D185" s="64"/>
      <c r="E185" s="64"/>
      <c r="F185" s="77" t="s">
        <v>21</v>
      </c>
      <c r="G185" s="77">
        <v>3</v>
      </c>
      <c r="H185" s="23"/>
      <c r="I185" s="23">
        <f t="shared" si="24"/>
        <v>0</v>
      </c>
      <c r="J185" s="112"/>
      <c r="K185" s="23">
        <f t="shared" si="25"/>
        <v>0</v>
      </c>
      <c r="L185" s="23">
        <f t="shared" si="26"/>
        <v>0</v>
      </c>
      <c r="M185" s="23">
        <f t="shared" si="27"/>
        <v>0</v>
      </c>
    </row>
    <row r="186" spans="3:13" ht="12.75" customHeight="1">
      <c r="C186" s="218" t="s">
        <v>184</v>
      </c>
      <c r="H186" s="73" t="s">
        <v>14</v>
      </c>
      <c r="I186" s="23">
        <f>SUM(I179:I185)</f>
        <v>0</v>
      </c>
      <c r="J186" s="24"/>
      <c r="K186" s="74"/>
      <c r="L186" s="74"/>
      <c r="M186" s="74"/>
    </row>
    <row r="187" spans="3:13" ht="12.75">
      <c r="C187" s="218"/>
      <c r="H187" s="74"/>
      <c r="I187" s="73" t="s">
        <v>15</v>
      </c>
      <c r="J187" s="29"/>
      <c r="K187" s="23">
        <f>SUM(K184:K186)</f>
        <v>0</v>
      </c>
      <c r="L187" s="74"/>
      <c r="M187" s="74"/>
    </row>
    <row r="188" spans="3:13" ht="12.75">
      <c r="C188" s="113"/>
      <c r="H188" s="74"/>
      <c r="I188" s="73"/>
      <c r="J188" s="29"/>
      <c r="K188" s="23"/>
      <c r="L188" s="74"/>
      <c r="M188" s="74"/>
    </row>
    <row r="189" spans="8:13" ht="12.75">
      <c r="H189" s="74"/>
      <c r="I189" s="74"/>
      <c r="J189" s="24"/>
      <c r="K189" s="74"/>
      <c r="L189" s="73" t="s">
        <v>16</v>
      </c>
      <c r="M189" s="23">
        <f>SUM(M179:M188)</f>
        <v>0</v>
      </c>
    </row>
    <row r="190" spans="3:13" s="122" customFormat="1" ht="12.75">
      <c r="C190" s="141"/>
      <c r="G190" s="142"/>
      <c r="H190" s="203"/>
      <c r="I190" s="203"/>
      <c r="J190" s="204"/>
      <c r="K190" s="203"/>
      <c r="L190" s="205"/>
      <c r="M190" s="206"/>
    </row>
    <row r="191" spans="3:13" s="171" customFormat="1" ht="12.75">
      <c r="C191" s="172"/>
      <c r="G191" s="173"/>
      <c r="H191" s="132"/>
      <c r="I191" s="132"/>
      <c r="J191" s="120"/>
      <c r="K191" s="132"/>
      <c r="L191" s="133"/>
      <c r="M191" s="119"/>
    </row>
    <row r="192" spans="2:13" ht="12.75">
      <c r="B192" s="7"/>
      <c r="C192" s="8"/>
      <c r="D192" s="7"/>
      <c r="E192" s="7"/>
      <c r="F192" s="7"/>
      <c r="G192" s="9"/>
      <c r="H192" s="104"/>
      <c r="I192" s="104"/>
      <c r="J192" s="105"/>
      <c r="K192" s="104"/>
      <c r="L192" s="104"/>
      <c r="M192" s="104"/>
    </row>
    <row r="193" spans="2:13" ht="89.25">
      <c r="B193" s="12" t="s">
        <v>228</v>
      </c>
      <c r="C193" s="13" t="s">
        <v>0</v>
      </c>
      <c r="D193" s="13" t="s">
        <v>1</v>
      </c>
      <c r="E193" s="13" t="s">
        <v>17</v>
      </c>
      <c r="F193" s="13" t="s">
        <v>3</v>
      </c>
      <c r="G193" s="14" t="s">
        <v>158</v>
      </c>
      <c r="H193" s="34" t="s">
        <v>5</v>
      </c>
      <c r="I193" s="34" t="s">
        <v>6</v>
      </c>
      <c r="J193" s="16" t="s">
        <v>7</v>
      </c>
      <c r="K193" s="34" t="s">
        <v>8</v>
      </c>
      <c r="L193" s="34" t="s">
        <v>9</v>
      </c>
      <c r="M193" s="34" t="s">
        <v>10</v>
      </c>
    </row>
    <row r="194" spans="2:13" ht="25.5">
      <c r="B194" s="62" t="s">
        <v>11</v>
      </c>
      <c r="C194" s="92" t="s">
        <v>185</v>
      </c>
      <c r="D194" s="64"/>
      <c r="E194" s="64"/>
      <c r="F194" s="62" t="s">
        <v>12</v>
      </c>
      <c r="G194" s="65">
        <v>780</v>
      </c>
      <c r="H194" s="23"/>
      <c r="I194" s="23">
        <f>ROUND(G194*H194,2)</f>
        <v>0</v>
      </c>
      <c r="J194" s="66"/>
      <c r="K194" s="23">
        <f>ROUND(I194*J194,2)</f>
        <v>0</v>
      </c>
      <c r="L194" s="23">
        <f>(M194/G194)</f>
        <v>0</v>
      </c>
      <c r="M194" s="23">
        <f>ROUND(I194+K194,2)</f>
        <v>0</v>
      </c>
    </row>
    <row r="195" spans="1:13" ht="46.5" customHeight="1">
      <c r="A195"/>
      <c r="B195" s="62" t="s">
        <v>13</v>
      </c>
      <c r="C195" s="92" t="s">
        <v>186</v>
      </c>
      <c r="D195" s="64"/>
      <c r="E195" s="64"/>
      <c r="F195" s="62" t="s">
        <v>12</v>
      </c>
      <c r="G195" s="65">
        <v>4</v>
      </c>
      <c r="H195" s="23"/>
      <c r="I195" s="23">
        <f>ROUND(G195*H195,2)</f>
        <v>0</v>
      </c>
      <c r="J195" s="66"/>
      <c r="K195" s="23">
        <f>ROUND(I195*J195,2)</f>
        <v>0</v>
      </c>
      <c r="L195" s="23">
        <f>(M195/G195)</f>
        <v>0</v>
      </c>
      <c r="M195" s="23">
        <f>ROUND(I195+K195,2)</f>
        <v>0</v>
      </c>
    </row>
    <row r="196" spans="1:13" ht="46.5" customHeight="1">
      <c r="A196"/>
      <c r="B196" s="62" t="s">
        <v>29</v>
      </c>
      <c r="C196" s="92" t="s">
        <v>187</v>
      </c>
      <c r="D196" s="64"/>
      <c r="E196" s="64"/>
      <c r="F196" s="62" t="s">
        <v>174</v>
      </c>
      <c r="G196" s="65">
        <v>2</v>
      </c>
      <c r="H196" s="188"/>
      <c r="I196" s="188">
        <v>0</v>
      </c>
      <c r="J196" s="112"/>
      <c r="K196" s="188">
        <f>ROUND(I196*J196,2)</f>
        <v>0</v>
      </c>
      <c r="L196" s="23">
        <f>(M196/G196)</f>
        <v>0</v>
      </c>
      <c r="M196" s="23">
        <f>ROUND(I196+K196,2)</f>
        <v>0</v>
      </c>
    </row>
    <row r="197" spans="8:13" ht="12.75">
      <c r="H197" s="192" t="s">
        <v>14</v>
      </c>
      <c r="I197" s="201">
        <f>SUM(I194:I196)</f>
        <v>0</v>
      </c>
      <c r="J197" s="202"/>
      <c r="K197" s="200"/>
      <c r="L197" s="200"/>
      <c r="M197" s="200"/>
    </row>
    <row r="198" spans="8:13" ht="12.75">
      <c r="H198" s="200"/>
      <c r="I198" s="192" t="s">
        <v>15</v>
      </c>
      <c r="J198" s="196"/>
      <c r="K198" s="201">
        <f>SUM(K195:K197)</f>
        <v>0</v>
      </c>
      <c r="L198" s="200"/>
      <c r="M198" s="200"/>
    </row>
    <row r="199" spans="8:13" ht="12.75">
      <c r="H199" s="200"/>
      <c r="I199" s="200"/>
      <c r="J199" s="202"/>
      <c r="K199" s="200"/>
      <c r="L199" s="192" t="s">
        <v>16</v>
      </c>
      <c r="M199" s="201">
        <f>SUM(M194:M198)</f>
        <v>0</v>
      </c>
    </row>
    <row r="200" spans="3:13" s="171" customFormat="1" ht="12.75">
      <c r="C200" s="172"/>
      <c r="G200" s="173"/>
      <c r="H200" s="132"/>
      <c r="I200" s="132"/>
      <c r="J200" s="120"/>
      <c r="K200" s="132"/>
      <c r="L200" s="133"/>
      <c r="M200" s="119"/>
    </row>
    <row r="201" spans="3:13" s="171" customFormat="1" ht="12.75">
      <c r="C201" s="172"/>
      <c r="G201" s="173"/>
      <c r="H201" s="132"/>
      <c r="I201" s="132"/>
      <c r="J201" s="120"/>
      <c r="K201" s="132"/>
      <c r="L201" s="133"/>
      <c r="M201" s="119"/>
    </row>
    <row r="202" spans="3:13" s="171" customFormat="1" ht="12.75">
      <c r="C202" s="172"/>
      <c r="G202" s="173"/>
      <c r="H202" s="132"/>
      <c r="I202" s="132"/>
      <c r="J202" s="120"/>
      <c r="K202" s="132"/>
      <c r="L202" s="133"/>
      <c r="M202" s="119"/>
    </row>
    <row r="203" spans="3:13" s="171" customFormat="1" ht="12.75">
      <c r="C203" s="172"/>
      <c r="G203" s="173"/>
      <c r="H203" s="132"/>
      <c r="I203" s="132"/>
      <c r="J203" s="120"/>
      <c r="K203" s="132"/>
      <c r="L203" s="133"/>
      <c r="M203" s="119"/>
    </row>
    <row r="204" spans="2:13" ht="12.75">
      <c r="B204" s="7"/>
      <c r="C204" s="8"/>
      <c r="D204" s="7"/>
      <c r="E204" s="7"/>
      <c r="F204" s="7"/>
      <c r="G204" s="9"/>
      <c r="H204" s="104"/>
      <c r="I204" s="104"/>
      <c r="J204" s="105"/>
      <c r="K204" s="104"/>
      <c r="L204" s="104"/>
      <c r="M204" s="104"/>
    </row>
    <row r="205" spans="2:13" ht="89.25">
      <c r="B205" s="12" t="s">
        <v>229</v>
      </c>
      <c r="C205" s="13" t="s">
        <v>0</v>
      </c>
      <c r="D205" s="13" t="s">
        <v>1</v>
      </c>
      <c r="E205" s="13" t="s">
        <v>17</v>
      </c>
      <c r="F205" s="13" t="s">
        <v>3</v>
      </c>
      <c r="G205" s="14" t="s">
        <v>158</v>
      </c>
      <c r="H205" s="34" t="s">
        <v>5</v>
      </c>
      <c r="I205" s="34" t="s">
        <v>6</v>
      </c>
      <c r="J205" s="16" t="s">
        <v>7</v>
      </c>
      <c r="K205" s="34" t="s">
        <v>8</v>
      </c>
      <c r="L205" s="34" t="s">
        <v>9</v>
      </c>
      <c r="M205" s="34" t="s">
        <v>10</v>
      </c>
    </row>
    <row r="206" spans="2:13" ht="44.25" customHeight="1">
      <c r="B206" s="62" t="s">
        <v>11</v>
      </c>
      <c r="C206" s="92" t="s">
        <v>188</v>
      </c>
      <c r="D206" s="64"/>
      <c r="E206" s="64"/>
      <c r="F206" s="62" t="s">
        <v>136</v>
      </c>
      <c r="G206" s="65">
        <v>20</v>
      </c>
      <c r="H206" s="23"/>
      <c r="I206" s="23">
        <f>ROUND(G206*H206,2)</f>
        <v>0</v>
      </c>
      <c r="J206" s="66"/>
      <c r="K206" s="23">
        <f>ROUND(I206*J206,2)</f>
        <v>0</v>
      </c>
      <c r="L206" s="23">
        <f>(M206/G206)</f>
        <v>0</v>
      </c>
      <c r="M206" s="23">
        <f>ROUND(I206+K206,2)</f>
        <v>0</v>
      </c>
    </row>
    <row r="207" spans="2:13" ht="46.5" customHeight="1">
      <c r="B207" s="62" t="s">
        <v>13</v>
      </c>
      <c r="C207" s="92" t="s">
        <v>189</v>
      </c>
      <c r="D207" s="64"/>
      <c r="E207" s="64"/>
      <c r="F207" s="62" t="s">
        <v>136</v>
      </c>
      <c r="G207" s="65">
        <v>2</v>
      </c>
      <c r="H207" s="23"/>
      <c r="I207" s="23">
        <f>ROUND(G207*H207,2)</f>
        <v>0</v>
      </c>
      <c r="J207" s="66"/>
      <c r="K207" s="23">
        <f>ROUND(I207*J207,2)</f>
        <v>0</v>
      </c>
      <c r="L207" s="23">
        <f>(M207/G207)</f>
        <v>0</v>
      </c>
      <c r="M207" s="23">
        <f>ROUND(I207+K207,2)</f>
        <v>0</v>
      </c>
    </row>
    <row r="208" spans="2:13" ht="39" customHeight="1">
      <c r="B208" s="62" t="s">
        <v>29</v>
      </c>
      <c r="C208" s="92" t="s">
        <v>190</v>
      </c>
      <c r="D208" s="64"/>
      <c r="E208" s="64"/>
      <c r="F208" s="62" t="s">
        <v>136</v>
      </c>
      <c r="G208" s="65">
        <v>4</v>
      </c>
      <c r="H208" s="23"/>
      <c r="I208" s="23">
        <f>ROUND(G208*H208,2)</f>
        <v>0</v>
      </c>
      <c r="J208" s="66"/>
      <c r="K208" s="23">
        <f>ROUND(I208*J208,2)</f>
        <v>0</v>
      </c>
      <c r="L208" s="23">
        <f>(M208/G208)</f>
        <v>0</v>
      </c>
      <c r="M208" s="23">
        <f>ROUND(I208+K208,2)</f>
        <v>0</v>
      </c>
    </row>
    <row r="209" spans="8:13" ht="12.75">
      <c r="H209" s="73" t="s">
        <v>14</v>
      </c>
      <c r="I209" s="88">
        <f>SUM(I206:I208)</f>
        <v>0</v>
      </c>
      <c r="J209" s="89"/>
      <c r="K209" s="90"/>
      <c r="L209" s="90"/>
      <c r="M209" s="90"/>
    </row>
    <row r="210" spans="8:13" ht="12.75">
      <c r="H210" s="74"/>
      <c r="I210" s="73" t="s">
        <v>15</v>
      </c>
      <c r="J210" s="29"/>
      <c r="K210" s="23">
        <f>SUM(K206:K209)</f>
        <v>0</v>
      </c>
      <c r="L210" s="74"/>
      <c r="M210" s="74"/>
    </row>
    <row r="211" spans="8:13" ht="12.75">
      <c r="H211" s="74"/>
      <c r="I211" s="74"/>
      <c r="J211" s="24"/>
      <c r="K211" s="74"/>
      <c r="L211" s="73" t="s">
        <v>16</v>
      </c>
      <c r="M211" s="23">
        <f>SUM(M206:M210)</f>
        <v>0</v>
      </c>
    </row>
    <row r="212" ht="15" customHeight="1"/>
    <row r="213" spans="2:13" ht="12.75">
      <c r="B213" s="7"/>
      <c r="C213" s="8"/>
      <c r="D213" s="7"/>
      <c r="E213" s="7"/>
      <c r="F213" s="7"/>
      <c r="G213" s="9"/>
      <c r="H213" s="104"/>
      <c r="I213" s="104"/>
      <c r="J213" s="105"/>
      <c r="K213" s="104"/>
      <c r="L213" s="104"/>
      <c r="M213" s="104"/>
    </row>
    <row r="214" spans="2:13" ht="89.25">
      <c r="B214" s="155" t="s">
        <v>230</v>
      </c>
      <c r="C214" s="156" t="s">
        <v>0</v>
      </c>
      <c r="D214" s="13" t="s">
        <v>1</v>
      </c>
      <c r="E214" s="13" t="s">
        <v>17</v>
      </c>
      <c r="F214" s="13" t="s">
        <v>3</v>
      </c>
      <c r="G214" s="14" t="s">
        <v>158</v>
      </c>
      <c r="H214" s="34" t="s">
        <v>5</v>
      </c>
      <c r="I214" s="34" t="s">
        <v>6</v>
      </c>
      <c r="J214" s="16" t="s">
        <v>7</v>
      </c>
      <c r="K214" s="34" t="s">
        <v>8</v>
      </c>
      <c r="L214" s="34" t="s">
        <v>9</v>
      </c>
      <c r="M214" s="34" t="s">
        <v>10</v>
      </c>
    </row>
    <row r="215" spans="2:13" ht="106.5" customHeight="1">
      <c r="B215" s="140" t="s">
        <v>11</v>
      </c>
      <c r="C215" s="157" t="s">
        <v>195</v>
      </c>
      <c r="D215" s="154"/>
      <c r="E215" s="64"/>
      <c r="F215" s="77" t="s">
        <v>196</v>
      </c>
      <c r="G215" s="65">
        <v>20</v>
      </c>
      <c r="H215" s="23"/>
      <c r="I215" s="23">
        <f>ROUND(G215*H215,2)</f>
        <v>0</v>
      </c>
      <c r="J215" s="66"/>
      <c r="K215" s="23">
        <f>ROUND(I215*J215,2)</f>
        <v>0</v>
      </c>
      <c r="L215" s="23">
        <f>(M215/G215)</f>
        <v>0</v>
      </c>
      <c r="M215" s="23">
        <f>ROUND(I215+K215,2)</f>
        <v>0</v>
      </c>
    </row>
    <row r="216" spans="8:13" ht="12.75">
      <c r="H216" s="73" t="s">
        <v>14</v>
      </c>
      <c r="I216" s="23">
        <f>SUM(I215:I215)</f>
        <v>0</v>
      </c>
      <c r="J216" s="24"/>
      <c r="K216" s="74"/>
      <c r="L216" s="74"/>
      <c r="M216" s="74"/>
    </row>
    <row r="217" spans="8:13" ht="12.75">
      <c r="H217" s="74"/>
      <c r="I217" s="73" t="s">
        <v>15</v>
      </c>
      <c r="J217" s="29"/>
      <c r="K217" s="23">
        <f>SUM(K215:K216)</f>
        <v>0</v>
      </c>
      <c r="L217" s="74"/>
      <c r="M217" s="74"/>
    </row>
    <row r="218" spans="8:13" ht="12.75">
      <c r="H218" s="74"/>
      <c r="I218" s="74"/>
      <c r="J218" s="24"/>
      <c r="K218" s="74"/>
      <c r="L218" s="73" t="s">
        <v>16</v>
      </c>
      <c r="M218" s="23">
        <f>SUM(M215:M217)</f>
        <v>0</v>
      </c>
    </row>
    <row r="221" spans="2:13" ht="12.75">
      <c r="B221" s="46"/>
      <c r="C221" s="47"/>
      <c r="D221" s="48"/>
      <c r="E221" s="48"/>
      <c r="F221" s="46"/>
      <c r="G221" s="49"/>
      <c r="H221" s="50"/>
      <c r="I221" s="51"/>
      <c r="J221" s="52"/>
      <c r="K221" s="51"/>
      <c r="L221" s="51"/>
      <c r="M221" s="51"/>
    </row>
    <row r="222" spans="2:13" ht="89.25">
      <c r="B222" s="12" t="s">
        <v>137</v>
      </c>
      <c r="C222" s="13" t="s">
        <v>0</v>
      </c>
      <c r="D222" s="13" t="s">
        <v>1</v>
      </c>
      <c r="E222" s="13" t="s">
        <v>17</v>
      </c>
      <c r="F222" s="13" t="s">
        <v>3</v>
      </c>
      <c r="G222" s="14" t="s">
        <v>55</v>
      </c>
      <c r="H222" s="15" t="s">
        <v>5</v>
      </c>
      <c r="I222" s="15" t="s">
        <v>6</v>
      </c>
      <c r="J222" s="16" t="s">
        <v>7</v>
      </c>
      <c r="K222" s="15" t="s">
        <v>8</v>
      </c>
      <c r="L222" s="15" t="s">
        <v>9</v>
      </c>
      <c r="M222" s="15" t="s">
        <v>10</v>
      </c>
    </row>
    <row r="223" spans="2:13" ht="51" customHeight="1">
      <c r="B223" s="207" t="s">
        <v>11</v>
      </c>
      <c r="C223" s="208" t="s">
        <v>198</v>
      </c>
      <c r="D223" s="215" t="s">
        <v>235</v>
      </c>
      <c r="E223" s="209"/>
      <c r="F223" s="210" t="s">
        <v>174</v>
      </c>
      <c r="G223" s="214">
        <v>900</v>
      </c>
      <c r="H223" s="212"/>
      <c r="I223" s="212">
        <f aca="true" t="shared" si="28" ref="I223:I248">ROUND(G223*H223,2)</f>
        <v>0</v>
      </c>
      <c r="J223" s="213"/>
      <c r="K223" s="212">
        <f>ROUND(I223*J223,2)</f>
        <v>0</v>
      </c>
      <c r="L223" s="212">
        <f aca="true" t="shared" si="29" ref="L223:L248">(M223/G223)</f>
        <v>0</v>
      </c>
      <c r="M223" s="212">
        <f aca="true" t="shared" si="30" ref="M223:M248">ROUND(I223+K223,2)</f>
        <v>0</v>
      </c>
    </row>
    <row r="224" spans="2:13" ht="70.5" customHeight="1">
      <c r="B224" s="207" t="s">
        <v>13</v>
      </c>
      <c r="C224" s="208" t="s">
        <v>233</v>
      </c>
      <c r="D224" s="209"/>
      <c r="E224" s="209"/>
      <c r="F224" s="210" t="s">
        <v>174</v>
      </c>
      <c r="G224" s="211">
        <v>12000</v>
      </c>
      <c r="H224" s="212"/>
      <c r="I224" s="212">
        <f t="shared" si="28"/>
        <v>0</v>
      </c>
      <c r="J224" s="213"/>
      <c r="K224" s="212">
        <f>ROUND(I224*J224,2)</f>
        <v>0</v>
      </c>
      <c r="L224" s="212">
        <f t="shared" si="29"/>
        <v>0</v>
      </c>
      <c r="M224" s="212">
        <f t="shared" si="30"/>
        <v>0</v>
      </c>
    </row>
    <row r="225" spans="2:13" ht="54.75" customHeight="1">
      <c r="B225" s="207" t="s">
        <v>29</v>
      </c>
      <c r="C225" s="208" t="s">
        <v>234</v>
      </c>
      <c r="D225" s="209"/>
      <c r="E225" s="209"/>
      <c r="F225" s="210" t="s">
        <v>174</v>
      </c>
      <c r="G225" s="211">
        <v>12000</v>
      </c>
      <c r="H225" s="212"/>
      <c r="I225" s="212">
        <f t="shared" si="28"/>
        <v>0</v>
      </c>
      <c r="J225" s="213"/>
      <c r="K225" s="212">
        <f aca="true" t="shared" si="31" ref="K225:K248">ROUND(I225*J225,2)</f>
        <v>0</v>
      </c>
      <c r="L225" s="212">
        <f t="shared" si="29"/>
        <v>0</v>
      </c>
      <c r="M225" s="212">
        <f t="shared" si="30"/>
        <v>0</v>
      </c>
    </row>
    <row r="226" spans="2:13" ht="61.5" customHeight="1">
      <c r="B226" s="18" t="s">
        <v>31</v>
      </c>
      <c r="C226" s="87" t="s">
        <v>201</v>
      </c>
      <c r="D226" s="20"/>
      <c r="E226" s="20"/>
      <c r="F226" s="21" t="s">
        <v>174</v>
      </c>
      <c r="G226" s="22">
        <v>1000</v>
      </c>
      <c r="H226" s="23"/>
      <c r="I226" s="23">
        <f t="shared" si="28"/>
        <v>0</v>
      </c>
      <c r="J226" s="24"/>
      <c r="K226" s="23">
        <f t="shared" si="31"/>
        <v>0</v>
      </c>
      <c r="L226" s="23">
        <f t="shared" si="29"/>
        <v>0</v>
      </c>
      <c r="M226" s="23">
        <f t="shared" si="30"/>
        <v>0</v>
      </c>
    </row>
    <row r="227" spans="2:13" ht="60.75" customHeight="1">
      <c r="B227" s="18" t="s">
        <v>33</v>
      </c>
      <c r="C227" s="87" t="s">
        <v>202</v>
      </c>
      <c r="D227" s="20"/>
      <c r="E227" s="20"/>
      <c r="F227" s="21" t="s">
        <v>174</v>
      </c>
      <c r="G227" s="22">
        <v>20000</v>
      </c>
      <c r="H227" s="23"/>
      <c r="I227" s="23">
        <f t="shared" si="28"/>
        <v>0</v>
      </c>
      <c r="J227" s="24"/>
      <c r="K227" s="23">
        <f t="shared" si="31"/>
        <v>0</v>
      </c>
      <c r="L227" s="23">
        <f t="shared" si="29"/>
        <v>0</v>
      </c>
      <c r="M227" s="23">
        <f t="shared" si="30"/>
        <v>0</v>
      </c>
    </row>
    <row r="228" spans="2:13" ht="51" customHeight="1">
      <c r="B228" s="207" t="s">
        <v>36</v>
      </c>
      <c r="C228" s="208" t="s">
        <v>232</v>
      </c>
      <c r="D228" s="209"/>
      <c r="E228" s="209"/>
      <c r="F228" s="210" t="s">
        <v>174</v>
      </c>
      <c r="G228" s="211">
        <v>3000</v>
      </c>
      <c r="H228" s="212"/>
      <c r="I228" s="212">
        <f t="shared" si="28"/>
        <v>0</v>
      </c>
      <c r="J228" s="213"/>
      <c r="K228" s="212">
        <f t="shared" si="31"/>
        <v>0</v>
      </c>
      <c r="L228" s="212">
        <f t="shared" si="29"/>
        <v>0</v>
      </c>
      <c r="M228" s="212">
        <f t="shared" si="30"/>
        <v>0</v>
      </c>
    </row>
    <row r="229" spans="2:13" ht="57.75" customHeight="1">
      <c r="B229" s="207" t="s">
        <v>38</v>
      </c>
      <c r="C229" s="208" t="s">
        <v>203</v>
      </c>
      <c r="D229" s="209"/>
      <c r="E229" s="209"/>
      <c r="F229" s="210" t="s">
        <v>174</v>
      </c>
      <c r="G229" s="211">
        <v>1000</v>
      </c>
      <c r="H229" s="212"/>
      <c r="I229" s="212">
        <f t="shared" si="28"/>
        <v>0</v>
      </c>
      <c r="J229" s="213"/>
      <c r="K229" s="212">
        <f t="shared" si="31"/>
        <v>0</v>
      </c>
      <c r="L229" s="212">
        <f t="shared" si="29"/>
        <v>0</v>
      </c>
      <c r="M229" s="212">
        <f t="shared" si="30"/>
        <v>0</v>
      </c>
    </row>
    <row r="230" spans="2:13" ht="50.25" customHeight="1">
      <c r="B230" s="18" t="s">
        <v>40</v>
      </c>
      <c r="C230" s="87" t="s">
        <v>204</v>
      </c>
      <c r="D230" s="20"/>
      <c r="E230" s="20"/>
      <c r="F230" s="21" t="s">
        <v>174</v>
      </c>
      <c r="G230" s="22">
        <v>6</v>
      </c>
      <c r="H230" s="23"/>
      <c r="I230" s="23">
        <f t="shared" si="28"/>
        <v>0</v>
      </c>
      <c r="J230" s="24"/>
      <c r="K230" s="23">
        <f t="shared" si="31"/>
        <v>0</v>
      </c>
      <c r="L230" s="23">
        <f t="shared" si="29"/>
        <v>0</v>
      </c>
      <c r="M230" s="23">
        <f t="shared" si="30"/>
        <v>0</v>
      </c>
    </row>
    <row r="231" spans="2:13" ht="54" customHeight="1">
      <c r="B231" s="18" t="s">
        <v>42</v>
      </c>
      <c r="C231" s="87" t="s">
        <v>205</v>
      </c>
      <c r="D231" s="20"/>
      <c r="E231" s="20"/>
      <c r="F231" s="21" t="s">
        <v>174</v>
      </c>
      <c r="G231" s="22">
        <v>2</v>
      </c>
      <c r="H231" s="23"/>
      <c r="I231" s="23">
        <f t="shared" si="28"/>
        <v>0</v>
      </c>
      <c r="J231" s="24"/>
      <c r="K231" s="23">
        <f t="shared" si="31"/>
        <v>0</v>
      </c>
      <c r="L231" s="23">
        <f t="shared" si="29"/>
        <v>0</v>
      </c>
      <c r="M231" s="23">
        <f t="shared" si="30"/>
        <v>0</v>
      </c>
    </row>
    <row r="232" spans="2:13" ht="42" customHeight="1">
      <c r="B232" s="18" t="s">
        <v>44</v>
      </c>
      <c r="C232" s="87" t="s">
        <v>206</v>
      </c>
      <c r="D232" s="20"/>
      <c r="E232" s="20"/>
      <c r="F232" s="21" t="s">
        <v>174</v>
      </c>
      <c r="G232" s="22">
        <v>2</v>
      </c>
      <c r="H232" s="23"/>
      <c r="I232" s="23">
        <f t="shared" si="28"/>
        <v>0</v>
      </c>
      <c r="J232" s="24"/>
      <c r="K232" s="23">
        <f t="shared" si="31"/>
        <v>0</v>
      </c>
      <c r="L232" s="23">
        <f t="shared" si="29"/>
        <v>0</v>
      </c>
      <c r="M232" s="23">
        <f t="shared" si="30"/>
        <v>0</v>
      </c>
    </row>
    <row r="233" spans="2:13" ht="44.25" customHeight="1">
      <c r="B233" s="18" t="s">
        <v>46</v>
      </c>
      <c r="C233" s="87" t="s">
        <v>207</v>
      </c>
      <c r="D233" s="20"/>
      <c r="E233" s="20"/>
      <c r="F233" s="21" t="s">
        <v>174</v>
      </c>
      <c r="G233" s="22">
        <v>2</v>
      </c>
      <c r="H233" s="23"/>
      <c r="I233" s="23">
        <f t="shared" si="28"/>
        <v>0</v>
      </c>
      <c r="J233" s="24"/>
      <c r="K233" s="23">
        <f t="shared" si="31"/>
        <v>0</v>
      </c>
      <c r="L233" s="23">
        <f t="shared" si="29"/>
        <v>0</v>
      </c>
      <c r="M233" s="23">
        <f t="shared" si="30"/>
        <v>0</v>
      </c>
    </row>
    <row r="234" spans="2:13" ht="38.25">
      <c r="B234" s="18" t="s">
        <v>48</v>
      </c>
      <c r="C234" s="87" t="s">
        <v>208</v>
      </c>
      <c r="D234" s="20"/>
      <c r="E234" s="20"/>
      <c r="F234" s="21" t="s">
        <v>174</v>
      </c>
      <c r="G234" s="54">
        <v>4</v>
      </c>
      <c r="H234" s="23"/>
      <c r="I234" s="23">
        <f t="shared" si="28"/>
        <v>0</v>
      </c>
      <c r="J234" s="24"/>
      <c r="K234" s="23">
        <f t="shared" si="31"/>
        <v>0</v>
      </c>
      <c r="L234" s="23">
        <f t="shared" si="29"/>
        <v>0</v>
      </c>
      <c r="M234" s="23">
        <f t="shared" si="30"/>
        <v>0</v>
      </c>
    </row>
    <row r="235" spans="2:13" ht="48.75" customHeight="1">
      <c r="B235" s="18" t="s">
        <v>50</v>
      </c>
      <c r="C235" s="87" t="s">
        <v>209</v>
      </c>
      <c r="D235" s="20"/>
      <c r="E235" s="20"/>
      <c r="F235" s="56" t="s">
        <v>174</v>
      </c>
      <c r="G235" s="57">
        <v>6</v>
      </c>
      <c r="H235" s="23"/>
      <c r="I235" s="23">
        <f t="shared" si="28"/>
        <v>0</v>
      </c>
      <c r="J235" s="24"/>
      <c r="K235" s="23">
        <f t="shared" si="31"/>
        <v>0</v>
      </c>
      <c r="L235" s="23">
        <f t="shared" si="29"/>
        <v>0</v>
      </c>
      <c r="M235" s="23">
        <f t="shared" si="30"/>
        <v>0</v>
      </c>
    </row>
    <row r="236" spans="2:13" ht="48" customHeight="1">
      <c r="B236" s="18" t="s">
        <v>52</v>
      </c>
      <c r="C236" s="2" t="s">
        <v>210</v>
      </c>
      <c r="D236" s="20"/>
      <c r="E236" s="20"/>
      <c r="F236" s="56" t="s">
        <v>174</v>
      </c>
      <c r="G236" s="54">
        <v>2</v>
      </c>
      <c r="H236" s="23"/>
      <c r="I236" s="23">
        <f t="shared" si="28"/>
        <v>0</v>
      </c>
      <c r="J236" s="24"/>
      <c r="K236" s="23">
        <f t="shared" si="31"/>
        <v>0</v>
      </c>
      <c r="L236" s="23">
        <f t="shared" si="29"/>
        <v>0</v>
      </c>
      <c r="M236" s="23">
        <f t="shared" si="30"/>
        <v>0</v>
      </c>
    </row>
    <row r="237" spans="2:13" ht="52.5" customHeight="1">
      <c r="B237" s="18" t="s">
        <v>72</v>
      </c>
      <c r="C237" s="2" t="s">
        <v>211</v>
      </c>
      <c r="D237" s="20"/>
      <c r="E237" s="20"/>
      <c r="F237" s="21" t="s">
        <v>174</v>
      </c>
      <c r="G237" s="22">
        <v>2</v>
      </c>
      <c r="H237" s="23"/>
      <c r="I237" s="23">
        <f t="shared" si="28"/>
        <v>0</v>
      </c>
      <c r="J237" s="24"/>
      <c r="K237" s="23">
        <f t="shared" si="31"/>
        <v>0</v>
      </c>
      <c r="L237" s="23">
        <f t="shared" si="29"/>
        <v>0</v>
      </c>
      <c r="M237" s="23">
        <f t="shared" si="30"/>
        <v>0</v>
      </c>
    </row>
    <row r="238" spans="1:13" s="59" customFormat="1" ht="48.75" customHeight="1">
      <c r="A238" s="58"/>
      <c r="B238" s="18" t="s">
        <v>74</v>
      </c>
      <c r="C238" s="2" t="s">
        <v>212</v>
      </c>
      <c r="D238" s="20"/>
      <c r="E238" s="20"/>
      <c r="F238" s="21" t="s">
        <v>174</v>
      </c>
      <c r="G238" s="22">
        <v>2</v>
      </c>
      <c r="H238" s="23"/>
      <c r="I238" s="23">
        <f t="shared" si="28"/>
        <v>0</v>
      </c>
      <c r="J238" s="24"/>
      <c r="K238" s="23">
        <f t="shared" si="31"/>
        <v>0</v>
      </c>
      <c r="L238" s="23">
        <f t="shared" si="29"/>
        <v>0</v>
      </c>
      <c r="M238" s="23">
        <f t="shared" si="30"/>
        <v>0</v>
      </c>
    </row>
    <row r="239" spans="1:13" s="59" customFormat="1" ht="49.5" customHeight="1">
      <c r="A239" s="58"/>
      <c r="B239" s="18" t="s">
        <v>76</v>
      </c>
      <c r="C239" s="87" t="s">
        <v>213</v>
      </c>
      <c r="D239" s="20"/>
      <c r="E239" s="20"/>
      <c r="F239" s="21" t="s">
        <v>174</v>
      </c>
      <c r="G239" s="22">
        <v>2</v>
      </c>
      <c r="H239" s="23"/>
      <c r="I239" s="23">
        <f t="shared" si="28"/>
        <v>0</v>
      </c>
      <c r="J239" s="24"/>
      <c r="K239" s="23">
        <f t="shared" si="31"/>
        <v>0</v>
      </c>
      <c r="L239" s="23">
        <f t="shared" si="29"/>
        <v>0</v>
      </c>
      <c r="M239" s="23">
        <f t="shared" si="30"/>
        <v>0</v>
      </c>
    </row>
    <row r="240" spans="1:13" s="59" customFormat="1" ht="45" customHeight="1">
      <c r="A240" s="58"/>
      <c r="B240" s="18" t="s">
        <v>78</v>
      </c>
      <c r="C240" s="87" t="s">
        <v>214</v>
      </c>
      <c r="D240" s="20"/>
      <c r="E240" s="20"/>
      <c r="F240" s="21" t="s">
        <v>174</v>
      </c>
      <c r="G240" s="22">
        <v>3</v>
      </c>
      <c r="H240" s="23"/>
      <c r="I240" s="23">
        <f t="shared" si="28"/>
        <v>0</v>
      </c>
      <c r="J240" s="24"/>
      <c r="K240" s="23">
        <f t="shared" si="31"/>
        <v>0</v>
      </c>
      <c r="L240" s="23">
        <f t="shared" si="29"/>
        <v>0</v>
      </c>
      <c r="M240" s="23">
        <f t="shared" si="30"/>
        <v>0</v>
      </c>
    </row>
    <row r="241" spans="1:13" s="59" customFormat="1" ht="44.25" customHeight="1">
      <c r="A241" s="58"/>
      <c r="B241" s="18" t="s">
        <v>81</v>
      </c>
      <c r="C241" s="87" t="s">
        <v>215</v>
      </c>
      <c r="D241" s="20"/>
      <c r="E241" s="20"/>
      <c r="F241" s="21" t="s">
        <v>174</v>
      </c>
      <c r="G241" s="22">
        <v>2</v>
      </c>
      <c r="H241" s="23"/>
      <c r="I241" s="23">
        <f t="shared" si="28"/>
        <v>0</v>
      </c>
      <c r="J241" s="24"/>
      <c r="K241" s="23">
        <f t="shared" si="31"/>
        <v>0</v>
      </c>
      <c r="L241" s="23">
        <f t="shared" si="29"/>
        <v>0</v>
      </c>
      <c r="M241" s="23">
        <f t="shared" si="30"/>
        <v>0</v>
      </c>
    </row>
    <row r="242" spans="1:13" s="59" customFormat="1" ht="45" customHeight="1">
      <c r="A242" s="58"/>
      <c r="B242" s="18" t="s">
        <v>83</v>
      </c>
      <c r="C242" s="87" t="s">
        <v>216</v>
      </c>
      <c r="D242" s="20"/>
      <c r="E242" s="20"/>
      <c r="F242" s="21" t="s">
        <v>174</v>
      </c>
      <c r="G242" s="60">
        <v>2</v>
      </c>
      <c r="H242" s="23"/>
      <c r="I242" s="23">
        <f t="shared" si="28"/>
        <v>0</v>
      </c>
      <c r="J242" s="24"/>
      <c r="K242" s="23">
        <f t="shared" si="31"/>
        <v>0</v>
      </c>
      <c r="L242" s="23">
        <f t="shared" si="29"/>
        <v>0</v>
      </c>
      <c r="M242" s="23">
        <f t="shared" si="30"/>
        <v>0</v>
      </c>
    </row>
    <row r="243" spans="2:13" s="58" customFormat="1" ht="45.75" customHeight="1">
      <c r="B243" s="18" t="s">
        <v>85</v>
      </c>
      <c r="C243" s="87" t="s">
        <v>217</v>
      </c>
      <c r="D243" s="20"/>
      <c r="E243" s="20"/>
      <c r="F243" s="56" t="s">
        <v>174</v>
      </c>
      <c r="G243" s="61">
        <v>2</v>
      </c>
      <c r="H243" s="23"/>
      <c r="I243" s="23">
        <f t="shared" si="28"/>
        <v>0</v>
      </c>
      <c r="J243" s="24"/>
      <c r="K243" s="23">
        <f t="shared" si="31"/>
        <v>0</v>
      </c>
      <c r="L243" s="23">
        <f t="shared" si="29"/>
        <v>0</v>
      </c>
      <c r="M243" s="23">
        <f t="shared" si="30"/>
        <v>0</v>
      </c>
    </row>
    <row r="244" spans="1:13" s="59" customFormat="1" ht="42" customHeight="1">
      <c r="A244" s="58"/>
      <c r="B244" s="18" t="s">
        <v>87</v>
      </c>
      <c r="C244" s="87" t="s">
        <v>218</v>
      </c>
      <c r="D244" s="20"/>
      <c r="E244" s="20"/>
      <c r="F244" s="21" t="s">
        <v>174</v>
      </c>
      <c r="G244" s="61">
        <v>2</v>
      </c>
      <c r="H244" s="23"/>
      <c r="I244" s="23">
        <f t="shared" si="28"/>
        <v>0</v>
      </c>
      <c r="J244" s="24"/>
      <c r="K244" s="23">
        <f t="shared" si="31"/>
        <v>0</v>
      </c>
      <c r="L244" s="23">
        <f t="shared" si="29"/>
        <v>0</v>
      </c>
      <c r="M244" s="23">
        <f t="shared" si="30"/>
        <v>0</v>
      </c>
    </row>
    <row r="245" spans="1:13" s="59" customFormat="1" ht="49.5" customHeight="1">
      <c r="A245" s="58"/>
      <c r="B245" s="18" t="s">
        <v>89</v>
      </c>
      <c r="C245" s="87" t="s">
        <v>219</v>
      </c>
      <c r="D245" s="20"/>
      <c r="E245" s="20"/>
      <c r="F245" s="21" t="s">
        <v>174</v>
      </c>
      <c r="G245" s="61">
        <v>2</v>
      </c>
      <c r="H245" s="23"/>
      <c r="I245" s="23">
        <f t="shared" si="28"/>
        <v>0</v>
      </c>
      <c r="J245" s="24"/>
      <c r="K245" s="23">
        <f t="shared" si="31"/>
        <v>0</v>
      </c>
      <c r="L245" s="23">
        <f t="shared" si="29"/>
        <v>0</v>
      </c>
      <c r="M245" s="23">
        <f t="shared" si="30"/>
        <v>0</v>
      </c>
    </row>
    <row r="246" spans="1:13" s="59" customFormat="1" ht="38.25" customHeight="1">
      <c r="A246" s="58"/>
      <c r="B246" s="159" t="s">
        <v>91</v>
      </c>
      <c r="C246" s="160" t="s">
        <v>220</v>
      </c>
      <c r="D246" s="161"/>
      <c r="E246" s="161"/>
      <c r="F246" s="162" t="s">
        <v>174</v>
      </c>
      <c r="G246" s="60">
        <v>2</v>
      </c>
      <c r="H246" s="23"/>
      <c r="I246" s="23">
        <f t="shared" si="28"/>
        <v>0</v>
      </c>
      <c r="J246" s="24"/>
      <c r="K246" s="23">
        <f t="shared" si="31"/>
        <v>0</v>
      </c>
      <c r="L246" s="23">
        <f t="shared" si="29"/>
        <v>0</v>
      </c>
      <c r="M246" s="23">
        <f t="shared" si="30"/>
        <v>0</v>
      </c>
    </row>
    <row r="247" spans="1:13" s="59" customFormat="1" ht="44.25" customHeight="1">
      <c r="A247" s="58"/>
      <c r="B247" s="166" t="s">
        <v>93</v>
      </c>
      <c r="C247" s="167" t="s">
        <v>221</v>
      </c>
      <c r="D247" s="168"/>
      <c r="E247" s="168"/>
      <c r="F247" s="169" t="s">
        <v>174</v>
      </c>
      <c r="G247" s="170">
        <v>2</v>
      </c>
      <c r="H247" s="158"/>
      <c r="I247" s="23">
        <f t="shared" si="28"/>
        <v>0</v>
      </c>
      <c r="J247" s="24"/>
      <c r="K247" s="23">
        <f t="shared" si="31"/>
        <v>0</v>
      </c>
      <c r="L247" s="23">
        <f t="shared" si="29"/>
        <v>0</v>
      </c>
      <c r="M247" s="23">
        <f t="shared" si="30"/>
        <v>0</v>
      </c>
    </row>
    <row r="248" spans="1:13" s="59" customFormat="1" ht="55.5" customHeight="1">
      <c r="A248" s="58"/>
      <c r="B248" s="166" t="s">
        <v>117</v>
      </c>
      <c r="C248" s="167" t="s">
        <v>222</v>
      </c>
      <c r="D248" s="168"/>
      <c r="E248" s="168"/>
      <c r="F248" s="169" t="s">
        <v>174</v>
      </c>
      <c r="G248" s="170">
        <v>2</v>
      </c>
      <c r="H248" s="158"/>
      <c r="I248" s="23">
        <f t="shared" si="28"/>
        <v>0</v>
      </c>
      <c r="J248" s="24"/>
      <c r="K248" s="23">
        <f t="shared" si="31"/>
        <v>0</v>
      </c>
      <c r="L248" s="23">
        <f t="shared" si="29"/>
        <v>0</v>
      </c>
      <c r="M248" s="23">
        <f t="shared" si="30"/>
        <v>0</v>
      </c>
    </row>
    <row r="249" spans="2:13" ht="12.75">
      <c r="B249" s="67"/>
      <c r="D249" s="163"/>
      <c r="E249" s="163"/>
      <c r="F249" s="164"/>
      <c r="G249" s="165"/>
      <c r="H249" s="28" t="s">
        <v>15</v>
      </c>
      <c r="I249" s="28">
        <f>SUM(I223:I248)</f>
        <v>0</v>
      </c>
      <c r="J249" s="29"/>
      <c r="K249" s="23"/>
      <c r="L249" s="23"/>
      <c r="M249" s="23"/>
    </row>
    <row r="250" spans="2:13" ht="12.75">
      <c r="B250" s="69"/>
      <c r="C250" s="70"/>
      <c r="D250" s="20"/>
      <c r="E250" s="20"/>
      <c r="F250" s="18"/>
      <c r="G250" s="27"/>
      <c r="H250" s="23"/>
      <c r="I250" s="130" t="s">
        <v>15</v>
      </c>
      <c r="J250" s="131"/>
      <c r="K250" s="130" t="s">
        <v>191</v>
      </c>
      <c r="L250" s="28" t="s">
        <v>16</v>
      </c>
      <c r="M250" s="23">
        <f>SUM(M223:M249)</f>
        <v>0</v>
      </c>
    </row>
    <row r="253" spans="2:13" ht="89.25">
      <c r="B253" s="12" t="s">
        <v>231</v>
      </c>
      <c r="C253" s="13" t="s">
        <v>0</v>
      </c>
      <c r="D253" s="13" t="s">
        <v>1</v>
      </c>
      <c r="E253" s="13" t="s">
        <v>17</v>
      </c>
      <c r="F253" s="13" t="s">
        <v>3</v>
      </c>
      <c r="G253" s="14" t="s">
        <v>55</v>
      </c>
      <c r="H253" s="15" t="s">
        <v>5</v>
      </c>
      <c r="I253" s="15" t="s">
        <v>6</v>
      </c>
      <c r="J253" s="16" t="s">
        <v>7</v>
      </c>
      <c r="K253" s="15" t="s">
        <v>8</v>
      </c>
      <c r="L253" s="15" t="s">
        <v>9</v>
      </c>
      <c r="M253" s="15" t="s">
        <v>10</v>
      </c>
    </row>
    <row r="254" spans="2:13" ht="51" customHeight="1">
      <c r="B254" s="18" t="s">
        <v>11</v>
      </c>
      <c r="C254" s="87" t="s">
        <v>198</v>
      </c>
      <c r="D254" s="20"/>
      <c r="E254" s="20"/>
      <c r="F254" s="21" t="s">
        <v>174</v>
      </c>
      <c r="G254" s="53">
        <v>900</v>
      </c>
      <c r="H254" s="23"/>
      <c r="I254" s="23">
        <f>ROUND(G254*H254,2)</f>
        <v>0</v>
      </c>
      <c r="J254" s="24"/>
      <c r="K254" s="23">
        <f>ROUND(I254*J254,2)</f>
        <v>0</v>
      </c>
      <c r="L254" s="23">
        <f>(M254/G254)</f>
        <v>0</v>
      </c>
      <c r="M254" s="23">
        <f>ROUND(I254+K254,2)</f>
        <v>0</v>
      </c>
    </row>
    <row r="255" spans="2:13" ht="70.5" customHeight="1">
      <c r="B255" s="18" t="s">
        <v>13</v>
      </c>
      <c r="C255" s="87" t="s">
        <v>199</v>
      </c>
      <c r="D255" s="20"/>
      <c r="E255" s="20"/>
      <c r="F255" s="21" t="s">
        <v>174</v>
      </c>
      <c r="G255" s="22">
        <v>12000</v>
      </c>
      <c r="H255" s="23"/>
      <c r="I255" s="23">
        <f>ROUND(G255*H255,2)</f>
        <v>0</v>
      </c>
      <c r="J255" s="24"/>
      <c r="K255" s="23">
        <f>ROUND(I255*J255,2)</f>
        <v>0</v>
      </c>
      <c r="L255" s="23">
        <f>(M255/G255)</f>
        <v>0</v>
      </c>
      <c r="M255" s="23">
        <f>ROUND(I255+K255,2)</f>
        <v>0</v>
      </c>
    </row>
    <row r="256" spans="2:13" ht="54.75" customHeight="1">
      <c r="B256" s="18" t="s">
        <v>29</v>
      </c>
      <c r="C256" s="87" t="s">
        <v>200</v>
      </c>
      <c r="D256" s="20"/>
      <c r="E256" s="20"/>
      <c r="F256" s="21" t="s">
        <v>174</v>
      </c>
      <c r="G256" s="22">
        <v>12000</v>
      </c>
      <c r="H256" s="23"/>
      <c r="I256" s="23">
        <f>ROUND(G256*H256,2)</f>
        <v>0</v>
      </c>
      <c r="J256" s="24"/>
      <c r="K256" s="23">
        <f>ROUND(I256*J256,2)</f>
        <v>0</v>
      </c>
      <c r="L256" s="23">
        <f>(M256/G256)</f>
        <v>0</v>
      </c>
      <c r="M256" s="23">
        <f>ROUND(I256+K256,2)</f>
        <v>0</v>
      </c>
    </row>
    <row r="257" spans="2:13" ht="80.25" customHeight="1">
      <c r="B257" s="18" t="s">
        <v>36</v>
      </c>
      <c r="C257" s="216" t="s">
        <v>236</v>
      </c>
      <c r="D257" s="20"/>
      <c r="E257" s="20"/>
      <c r="F257" s="21" t="s">
        <v>174</v>
      </c>
      <c r="G257" s="22">
        <v>3000</v>
      </c>
      <c r="H257" s="23"/>
      <c r="I257" s="23">
        <f>ROUND(G257*H257,2)</f>
        <v>0</v>
      </c>
      <c r="J257" s="24"/>
      <c r="K257" s="23">
        <f>ROUND(I257*J257,2)</f>
        <v>0</v>
      </c>
      <c r="L257" s="23">
        <f>(M257/G257)</f>
        <v>0</v>
      </c>
      <c r="M257" s="23">
        <f>ROUND(I257+K257,2)</f>
        <v>0</v>
      </c>
    </row>
    <row r="258" spans="2:13" ht="57.75" customHeight="1">
      <c r="B258" s="18" t="s">
        <v>38</v>
      </c>
      <c r="C258" s="87" t="s">
        <v>237</v>
      </c>
      <c r="D258" s="20"/>
      <c r="E258" s="20"/>
      <c r="F258" s="21" t="s">
        <v>174</v>
      </c>
      <c r="G258" s="22">
        <v>1000</v>
      </c>
      <c r="H258" s="23"/>
      <c r="I258" s="23">
        <f>ROUND(G258*H258,2)</f>
        <v>0</v>
      </c>
      <c r="J258" s="24"/>
      <c r="K258" s="23">
        <f>ROUND(I258*J258,2)</f>
        <v>0</v>
      </c>
      <c r="L258" s="23">
        <f>(M258/G258)</f>
        <v>0</v>
      </c>
      <c r="M258" s="23">
        <f>ROUND(I258+K258,2)</f>
        <v>0</v>
      </c>
    </row>
  </sheetData>
  <sheetProtection selectLockedCells="1" selectUnlockedCells="1"/>
  <mergeCells count="5">
    <mergeCell ref="C3:I3"/>
    <mergeCell ref="C186:C187"/>
    <mergeCell ref="B129:C131"/>
    <mergeCell ref="B146:C148"/>
    <mergeCell ref="B172:C1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2020-04-24T07:43:37Z</cp:lastPrinted>
  <dcterms:created xsi:type="dcterms:W3CDTF">2020-03-17T09:45:43Z</dcterms:created>
  <dcterms:modified xsi:type="dcterms:W3CDTF">2020-07-01T06:54:34Z</dcterms:modified>
  <cp:category/>
  <cp:version/>
  <cp:contentType/>
  <cp:contentStatus/>
</cp:coreProperties>
</file>